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166925"/>
  <mc:AlternateContent xmlns:mc="http://schemas.openxmlformats.org/markup-compatibility/2006">
    <mc:Choice Requires="x15">
      <x15ac:absPath xmlns:x15ac="http://schemas.microsoft.com/office/spreadsheetml/2010/11/ac" url="https://staffordshire-my.sharepoint.com/personal/phillip_steventon_staffordshire_gov_uk/Documents/Documents/CORPORATE FILE PLAN - DELETE AFTER MIGRATION/"/>
    </mc:Choice>
  </mc:AlternateContent>
  <xr:revisionPtr revIDLastSave="42" documentId="8_{D41F488E-50FA-4812-9C41-ABAAE1A22518}" xr6:coauthVersionLast="47" xr6:coauthVersionMax="47" xr10:uidLastSave="{587CAEEC-09BE-4E00-9DC7-F68F45067E1A}"/>
  <bookViews>
    <workbookView xWindow="-108" yWindow="-108" windowWidth="23256" windowHeight="12576" xr2:uid="{F10DA79B-EC8F-4D4A-B281-5863A8AA4FDF}"/>
  </bookViews>
  <sheets>
    <sheet name="Area_Data_Matrix_2025" sheetId="1" r:id="rId1"/>
  </sheets>
  <definedNames>
    <definedName name="_xlnm._FilterDatabase" localSheetId="0" hidden="1">Area_Data_Matrix_2025!#REF!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07" i="1" l="1"/>
  <c r="M107" i="1"/>
  <c r="L107" i="1"/>
  <c r="K107" i="1"/>
  <c r="J107" i="1"/>
  <c r="I107" i="1"/>
  <c r="H107" i="1"/>
  <c r="G107" i="1"/>
  <c r="F107" i="1"/>
  <c r="E107" i="1"/>
  <c r="D107" i="1"/>
  <c r="C107" i="1"/>
  <c r="N106" i="1"/>
  <c r="M106" i="1"/>
  <c r="L106" i="1"/>
  <c r="K106" i="1"/>
  <c r="J106" i="1"/>
  <c r="I106" i="1"/>
  <c r="H106" i="1"/>
  <c r="G106" i="1"/>
  <c r="F106" i="1"/>
  <c r="E106" i="1"/>
  <c r="D106" i="1"/>
  <c r="C106" i="1"/>
  <c r="N105" i="1"/>
  <c r="M105" i="1"/>
  <c r="L105" i="1"/>
  <c r="K105" i="1"/>
  <c r="J105" i="1"/>
  <c r="I105" i="1"/>
  <c r="H105" i="1"/>
  <c r="G105" i="1"/>
  <c r="F105" i="1"/>
  <c r="E105" i="1"/>
  <c r="D105" i="1"/>
  <c r="C105" i="1"/>
  <c r="N104" i="1"/>
  <c r="M104" i="1"/>
  <c r="L104" i="1"/>
  <c r="K104" i="1"/>
  <c r="J104" i="1"/>
  <c r="I104" i="1"/>
  <c r="H104" i="1"/>
  <c r="G104" i="1"/>
  <c r="F104" i="1"/>
  <c r="E104" i="1"/>
  <c r="D104" i="1"/>
  <c r="C104" i="1"/>
  <c r="N103" i="1"/>
  <c r="M103" i="1"/>
  <c r="L103" i="1"/>
  <c r="K103" i="1"/>
  <c r="I103" i="1"/>
  <c r="H103" i="1"/>
  <c r="F103" i="1"/>
  <c r="D103" i="1"/>
  <c r="C103" i="1"/>
  <c r="N102" i="1"/>
  <c r="M102" i="1"/>
  <c r="L102" i="1"/>
  <c r="K102" i="1"/>
  <c r="J102" i="1"/>
  <c r="I102" i="1"/>
  <c r="H102" i="1"/>
  <c r="G102" i="1"/>
  <c r="F102" i="1"/>
  <c r="E102" i="1"/>
  <c r="D102" i="1"/>
  <c r="C102" i="1"/>
  <c r="N101" i="1"/>
  <c r="M101" i="1"/>
  <c r="L101" i="1"/>
  <c r="K101" i="1"/>
  <c r="J101" i="1"/>
  <c r="I101" i="1"/>
  <c r="H101" i="1"/>
  <c r="G101" i="1"/>
  <c r="F101" i="1"/>
  <c r="E101" i="1"/>
  <c r="D101" i="1"/>
  <c r="C101" i="1"/>
  <c r="N100" i="1"/>
  <c r="M100" i="1"/>
  <c r="L100" i="1"/>
  <c r="K100" i="1"/>
  <c r="J100" i="1"/>
  <c r="I100" i="1"/>
  <c r="H100" i="1"/>
  <c r="G100" i="1"/>
  <c r="F100" i="1"/>
  <c r="E100" i="1"/>
  <c r="D100" i="1"/>
  <c r="C100" i="1"/>
  <c r="N99" i="1"/>
  <c r="M99" i="1"/>
  <c r="L99" i="1"/>
  <c r="K99" i="1"/>
  <c r="J99" i="1"/>
  <c r="I99" i="1"/>
  <c r="H99" i="1"/>
  <c r="G99" i="1"/>
  <c r="F99" i="1"/>
  <c r="E99" i="1"/>
  <c r="D99" i="1"/>
  <c r="C99" i="1"/>
  <c r="N98" i="1"/>
  <c r="M98" i="1"/>
  <c r="L98" i="1"/>
  <c r="K98" i="1"/>
  <c r="J98" i="1"/>
  <c r="I98" i="1"/>
  <c r="H98" i="1"/>
  <c r="G98" i="1"/>
  <c r="F98" i="1"/>
  <c r="E98" i="1"/>
  <c r="D98" i="1"/>
  <c r="C98" i="1"/>
  <c r="N97" i="1"/>
  <c r="M97" i="1"/>
  <c r="L97" i="1"/>
  <c r="K97" i="1"/>
  <c r="J97" i="1"/>
  <c r="I97" i="1"/>
  <c r="H97" i="1"/>
  <c r="G97" i="1"/>
  <c r="F97" i="1"/>
  <c r="E97" i="1"/>
  <c r="D97" i="1"/>
  <c r="C97" i="1"/>
  <c r="N96" i="1"/>
  <c r="M96" i="1"/>
  <c r="L96" i="1"/>
  <c r="K96" i="1"/>
  <c r="J96" i="1"/>
  <c r="I96" i="1"/>
  <c r="H96" i="1"/>
  <c r="G96" i="1"/>
  <c r="F96" i="1"/>
  <c r="E96" i="1"/>
  <c r="D96" i="1"/>
  <c r="C96" i="1"/>
  <c r="N95" i="1"/>
  <c r="M95" i="1"/>
  <c r="L95" i="1"/>
  <c r="K95" i="1"/>
  <c r="J95" i="1"/>
  <c r="I95" i="1"/>
  <c r="H95" i="1"/>
  <c r="G95" i="1"/>
  <c r="F95" i="1"/>
  <c r="E95" i="1"/>
  <c r="D95" i="1"/>
  <c r="C95" i="1"/>
  <c r="N94" i="1"/>
  <c r="M94" i="1"/>
  <c r="L94" i="1"/>
  <c r="K94" i="1"/>
  <c r="J94" i="1"/>
  <c r="I94" i="1"/>
  <c r="H94" i="1"/>
  <c r="G94" i="1"/>
  <c r="F94" i="1"/>
  <c r="E94" i="1"/>
  <c r="D94" i="1"/>
  <c r="C94" i="1"/>
  <c r="N93" i="1"/>
  <c r="M93" i="1"/>
  <c r="L93" i="1"/>
  <c r="K93" i="1"/>
  <c r="J93" i="1"/>
  <c r="I93" i="1"/>
  <c r="H93" i="1"/>
  <c r="G93" i="1"/>
  <c r="F93" i="1"/>
  <c r="E93" i="1"/>
  <c r="D93" i="1"/>
  <c r="C93" i="1"/>
  <c r="N91" i="1"/>
  <c r="M91" i="1"/>
  <c r="L91" i="1"/>
  <c r="K91" i="1"/>
  <c r="J91" i="1"/>
  <c r="I91" i="1"/>
  <c r="H91" i="1"/>
  <c r="G91" i="1"/>
  <c r="F91" i="1"/>
  <c r="E91" i="1"/>
  <c r="D91" i="1"/>
  <c r="C91" i="1"/>
  <c r="N90" i="1"/>
  <c r="M90" i="1"/>
  <c r="L90" i="1"/>
  <c r="K90" i="1"/>
  <c r="J90" i="1"/>
  <c r="I90" i="1"/>
  <c r="H90" i="1"/>
  <c r="G90" i="1"/>
  <c r="F90" i="1"/>
  <c r="E90" i="1"/>
  <c r="D90" i="1"/>
  <c r="C90" i="1"/>
  <c r="N89" i="1"/>
  <c r="M89" i="1"/>
  <c r="L89" i="1"/>
  <c r="K89" i="1"/>
  <c r="J89" i="1"/>
  <c r="I89" i="1"/>
  <c r="H89" i="1"/>
  <c r="G89" i="1"/>
  <c r="F89" i="1"/>
  <c r="E89" i="1"/>
  <c r="D89" i="1"/>
  <c r="C89" i="1"/>
  <c r="N88" i="1"/>
  <c r="M88" i="1"/>
  <c r="L88" i="1"/>
  <c r="K88" i="1"/>
  <c r="J88" i="1"/>
  <c r="I88" i="1"/>
  <c r="H88" i="1"/>
  <c r="G88" i="1"/>
  <c r="F88" i="1"/>
  <c r="E88" i="1"/>
  <c r="D88" i="1"/>
  <c r="C88" i="1"/>
  <c r="N87" i="1"/>
  <c r="M87" i="1"/>
  <c r="L87" i="1"/>
  <c r="K87" i="1"/>
  <c r="J87" i="1"/>
  <c r="I87" i="1"/>
  <c r="H87" i="1"/>
  <c r="G87" i="1"/>
  <c r="F87" i="1"/>
  <c r="E87" i="1"/>
  <c r="D87" i="1"/>
  <c r="C87" i="1"/>
  <c r="N86" i="1"/>
  <c r="M86" i="1"/>
  <c r="L86" i="1"/>
  <c r="K86" i="1"/>
  <c r="J86" i="1"/>
  <c r="I86" i="1"/>
  <c r="H86" i="1"/>
  <c r="G86" i="1"/>
  <c r="F86" i="1"/>
  <c r="E86" i="1"/>
  <c r="D86" i="1"/>
  <c r="C86" i="1"/>
  <c r="N85" i="1"/>
  <c r="M85" i="1"/>
  <c r="L85" i="1"/>
  <c r="K85" i="1"/>
  <c r="J85" i="1"/>
  <c r="I85" i="1"/>
  <c r="H85" i="1"/>
  <c r="G85" i="1"/>
  <c r="F85" i="1"/>
  <c r="E85" i="1"/>
  <c r="D85" i="1"/>
  <c r="C85" i="1"/>
  <c r="N84" i="1"/>
  <c r="M84" i="1"/>
  <c r="L84" i="1"/>
  <c r="K84" i="1"/>
  <c r="J84" i="1"/>
  <c r="I84" i="1"/>
  <c r="H84" i="1"/>
  <c r="G84" i="1"/>
  <c r="F84" i="1"/>
  <c r="E84" i="1"/>
  <c r="D84" i="1"/>
  <c r="C84" i="1"/>
  <c r="N83" i="1"/>
  <c r="M83" i="1"/>
  <c r="L83" i="1"/>
  <c r="K83" i="1"/>
  <c r="J83" i="1"/>
  <c r="I83" i="1"/>
  <c r="H83" i="1"/>
  <c r="G83" i="1"/>
  <c r="F83" i="1"/>
  <c r="E83" i="1"/>
  <c r="D83" i="1"/>
  <c r="C83" i="1"/>
  <c r="N82" i="1"/>
  <c r="M82" i="1"/>
  <c r="L82" i="1"/>
  <c r="K82" i="1"/>
  <c r="J82" i="1"/>
  <c r="I82" i="1"/>
  <c r="H82" i="1"/>
  <c r="G82" i="1"/>
  <c r="F82" i="1"/>
  <c r="E82" i="1"/>
  <c r="D82" i="1"/>
  <c r="C82" i="1"/>
  <c r="N81" i="1"/>
  <c r="M81" i="1"/>
  <c r="L81" i="1"/>
  <c r="K81" i="1"/>
  <c r="J81" i="1"/>
  <c r="I81" i="1"/>
  <c r="H81" i="1"/>
  <c r="G81" i="1"/>
  <c r="F81" i="1"/>
  <c r="E81" i="1"/>
  <c r="D81" i="1"/>
  <c r="C81" i="1"/>
  <c r="N80" i="1"/>
  <c r="M80" i="1"/>
  <c r="L80" i="1"/>
  <c r="K80" i="1"/>
  <c r="J80" i="1"/>
  <c r="I80" i="1"/>
  <c r="H80" i="1"/>
  <c r="G80" i="1"/>
  <c r="F80" i="1"/>
  <c r="E80" i="1"/>
  <c r="D80" i="1"/>
  <c r="C80" i="1"/>
  <c r="N79" i="1"/>
  <c r="M79" i="1"/>
  <c r="L79" i="1"/>
  <c r="K79" i="1"/>
  <c r="J79" i="1"/>
  <c r="I79" i="1"/>
  <c r="H79" i="1"/>
  <c r="G79" i="1"/>
  <c r="F79" i="1"/>
  <c r="E79" i="1"/>
  <c r="D79" i="1"/>
  <c r="C79" i="1"/>
  <c r="N77" i="1"/>
  <c r="M77" i="1"/>
  <c r="L77" i="1"/>
  <c r="K77" i="1"/>
  <c r="J77" i="1"/>
  <c r="I77" i="1"/>
  <c r="H77" i="1"/>
  <c r="G77" i="1"/>
  <c r="F77" i="1"/>
  <c r="E77" i="1"/>
  <c r="D77" i="1"/>
  <c r="C77" i="1"/>
  <c r="N76" i="1"/>
  <c r="M76" i="1"/>
  <c r="L76" i="1"/>
  <c r="K76" i="1"/>
  <c r="J76" i="1"/>
  <c r="I76" i="1"/>
  <c r="H76" i="1"/>
  <c r="G76" i="1"/>
  <c r="F76" i="1"/>
  <c r="E76" i="1"/>
  <c r="D76" i="1"/>
  <c r="C76" i="1"/>
  <c r="N75" i="1"/>
  <c r="M75" i="1"/>
  <c r="L75" i="1"/>
  <c r="K75" i="1"/>
  <c r="J75" i="1"/>
  <c r="I75" i="1"/>
  <c r="H75" i="1"/>
  <c r="G75" i="1"/>
  <c r="F75" i="1"/>
  <c r="E75" i="1"/>
  <c r="D75" i="1"/>
  <c r="C75" i="1"/>
  <c r="N74" i="1"/>
  <c r="M74" i="1"/>
  <c r="L74" i="1"/>
  <c r="K74" i="1"/>
  <c r="J74" i="1"/>
  <c r="I74" i="1"/>
  <c r="H74" i="1"/>
  <c r="G74" i="1"/>
  <c r="F74" i="1"/>
  <c r="E74" i="1"/>
  <c r="D74" i="1"/>
  <c r="C74" i="1"/>
  <c r="N72" i="1"/>
  <c r="M72" i="1"/>
  <c r="L72" i="1"/>
  <c r="K72" i="1"/>
  <c r="J72" i="1"/>
  <c r="I72" i="1"/>
  <c r="H72" i="1"/>
  <c r="G72" i="1"/>
  <c r="F72" i="1"/>
  <c r="E72" i="1"/>
  <c r="D72" i="1"/>
  <c r="C72" i="1"/>
  <c r="N71" i="1"/>
  <c r="M71" i="1"/>
  <c r="L71" i="1"/>
  <c r="K71" i="1"/>
  <c r="J71" i="1"/>
  <c r="I71" i="1"/>
  <c r="H71" i="1"/>
  <c r="G71" i="1"/>
  <c r="F71" i="1"/>
  <c r="E71" i="1"/>
  <c r="D71" i="1"/>
  <c r="C71" i="1"/>
  <c r="N70" i="1"/>
  <c r="M70" i="1"/>
  <c r="L70" i="1"/>
  <c r="K70" i="1"/>
  <c r="J70" i="1"/>
  <c r="I70" i="1"/>
  <c r="H70" i="1"/>
  <c r="G70" i="1"/>
  <c r="F70" i="1"/>
  <c r="E70" i="1"/>
  <c r="D70" i="1"/>
  <c r="C70" i="1"/>
  <c r="N69" i="1"/>
  <c r="M69" i="1"/>
  <c r="L69" i="1"/>
  <c r="K69" i="1"/>
  <c r="J69" i="1"/>
  <c r="I69" i="1"/>
  <c r="H69" i="1"/>
  <c r="G69" i="1"/>
  <c r="F69" i="1"/>
  <c r="E69" i="1"/>
  <c r="D69" i="1"/>
  <c r="C69" i="1"/>
  <c r="N68" i="1"/>
  <c r="M68" i="1"/>
  <c r="L68" i="1"/>
  <c r="K68" i="1"/>
  <c r="J68" i="1"/>
  <c r="I68" i="1"/>
  <c r="H68" i="1"/>
  <c r="G68" i="1"/>
  <c r="F68" i="1"/>
  <c r="E68" i="1"/>
  <c r="D68" i="1"/>
  <c r="C68" i="1"/>
  <c r="N67" i="1"/>
  <c r="M67" i="1"/>
  <c r="L67" i="1"/>
  <c r="K67" i="1"/>
  <c r="J67" i="1"/>
  <c r="I67" i="1"/>
  <c r="H67" i="1"/>
  <c r="G67" i="1"/>
  <c r="F67" i="1"/>
  <c r="E67" i="1"/>
  <c r="D67" i="1"/>
  <c r="C67" i="1"/>
  <c r="N66" i="1"/>
  <c r="M66" i="1"/>
  <c r="L66" i="1"/>
  <c r="K66" i="1"/>
  <c r="J66" i="1"/>
  <c r="I66" i="1"/>
  <c r="H66" i="1"/>
  <c r="G66" i="1"/>
  <c r="F66" i="1"/>
  <c r="E66" i="1"/>
  <c r="D66" i="1"/>
  <c r="C66" i="1"/>
  <c r="N65" i="1"/>
  <c r="M65" i="1"/>
  <c r="L65" i="1"/>
  <c r="K65" i="1"/>
  <c r="J65" i="1"/>
  <c r="I65" i="1"/>
  <c r="H65" i="1"/>
  <c r="G65" i="1"/>
  <c r="F65" i="1"/>
  <c r="E65" i="1"/>
  <c r="D65" i="1"/>
  <c r="C65" i="1"/>
  <c r="N64" i="1"/>
  <c r="M64" i="1"/>
  <c r="L64" i="1"/>
  <c r="K64" i="1"/>
  <c r="J64" i="1"/>
  <c r="I64" i="1"/>
  <c r="H64" i="1"/>
  <c r="G64" i="1"/>
  <c r="F64" i="1"/>
  <c r="E64" i="1"/>
  <c r="D64" i="1"/>
  <c r="C64" i="1"/>
  <c r="N63" i="1"/>
  <c r="M63" i="1"/>
  <c r="L63" i="1"/>
  <c r="K63" i="1"/>
  <c r="J63" i="1"/>
  <c r="I63" i="1"/>
  <c r="H63" i="1"/>
  <c r="G63" i="1"/>
  <c r="F63" i="1"/>
  <c r="E63" i="1"/>
  <c r="D63" i="1"/>
  <c r="C63" i="1"/>
  <c r="N59" i="1"/>
  <c r="M59" i="1"/>
  <c r="L59" i="1"/>
  <c r="K59" i="1"/>
  <c r="J59" i="1"/>
  <c r="I59" i="1"/>
  <c r="H59" i="1"/>
  <c r="G59" i="1"/>
  <c r="F59" i="1"/>
  <c r="E59" i="1"/>
  <c r="D59" i="1"/>
  <c r="C59" i="1"/>
  <c r="N58" i="1"/>
  <c r="M58" i="1"/>
  <c r="L58" i="1"/>
  <c r="K58" i="1"/>
  <c r="J58" i="1"/>
  <c r="I58" i="1"/>
  <c r="H58" i="1"/>
  <c r="G58" i="1"/>
  <c r="F58" i="1"/>
  <c r="E58" i="1"/>
  <c r="D58" i="1"/>
  <c r="C58" i="1"/>
  <c r="N56" i="1"/>
  <c r="M56" i="1"/>
  <c r="L56" i="1"/>
  <c r="K56" i="1"/>
  <c r="J56" i="1"/>
  <c r="I56" i="1"/>
  <c r="H56" i="1"/>
  <c r="G56" i="1"/>
  <c r="F56" i="1"/>
  <c r="E56" i="1"/>
  <c r="D56" i="1"/>
  <c r="C56" i="1"/>
  <c r="N55" i="1"/>
  <c r="M55" i="1"/>
  <c r="L55" i="1"/>
  <c r="K55" i="1"/>
  <c r="J55" i="1"/>
  <c r="I55" i="1"/>
  <c r="H55" i="1"/>
  <c r="G55" i="1"/>
  <c r="F55" i="1"/>
  <c r="E55" i="1"/>
  <c r="D55" i="1"/>
  <c r="C55" i="1"/>
  <c r="N54" i="1"/>
  <c r="M54" i="1"/>
  <c r="L54" i="1"/>
  <c r="K54" i="1"/>
  <c r="J54" i="1"/>
  <c r="I54" i="1"/>
  <c r="H54" i="1"/>
  <c r="G54" i="1"/>
  <c r="F54" i="1"/>
  <c r="E54" i="1"/>
  <c r="D54" i="1"/>
  <c r="C54" i="1"/>
  <c r="N52" i="1"/>
  <c r="M52" i="1"/>
  <c r="L52" i="1"/>
  <c r="K52" i="1"/>
  <c r="J52" i="1"/>
  <c r="I52" i="1"/>
  <c r="H52" i="1"/>
  <c r="G52" i="1"/>
  <c r="F52" i="1"/>
  <c r="E52" i="1"/>
  <c r="D52" i="1"/>
  <c r="C52" i="1"/>
  <c r="N51" i="1"/>
  <c r="M51" i="1"/>
  <c r="L51" i="1"/>
  <c r="K51" i="1"/>
  <c r="J51" i="1"/>
  <c r="I51" i="1"/>
  <c r="H51" i="1"/>
  <c r="G51" i="1"/>
  <c r="F51" i="1"/>
  <c r="E51" i="1"/>
  <c r="D51" i="1"/>
  <c r="C51" i="1"/>
  <c r="N50" i="1"/>
  <c r="M50" i="1"/>
  <c r="L50" i="1"/>
  <c r="K50" i="1"/>
  <c r="J50" i="1"/>
  <c r="I50" i="1"/>
  <c r="H50" i="1"/>
  <c r="G50" i="1"/>
  <c r="F50" i="1"/>
  <c r="E50" i="1"/>
  <c r="D50" i="1"/>
  <c r="C50" i="1"/>
  <c r="N49" i="1"/>
  <c r="M49" i="1"/>
  <c r="L49" i="1"/>
  <c r="K49" i="1"/>
  <c r="J49" i="1"/>
  <c r="I49" i="1"/>
  <c r="H49" i="1"/>
  <c r="G49" i="1"/>
  <c r="F49" i="1"/>
  <c r="E49" i="1"/>
  <c r="D49" i="1"/>
  <c r="C49" i="1"/>
  <c r="N48" i="1"/>
  <c r="M48" i="1"/>
  <c r="L48" i="1"/>
  <c r="K48" i="1"/>
  <c r="J48" i="1"/>
  <c r="I48" i="1"/>
  <c r="H48" i="1"/>
  <c r="G48" i="1"/>
  <c r="F48" i="1"/>
  <c r="E48" i="1"/>
  <c r="D48" i="1"/>
  <c r="C48" i="1"/>
  <c r="N47" i="1"/>
  <c r="M47" i="1"/>
  <c r="L47" i="1"/>
  <c r="K47" i="1"/>
  <c r="J47" i="1"/>
  <c r="I47" i="1"/>
  <c r="H47" i="1"/>
  <c r="G47" i="1"/>
  <c r="F47" i="1"/>
  <c r="E47" i="1"/>
  <c r="D47" i="1"/>
  <c r="C47" i="1"/>
  <c r="N44" i="1"/>
  <c r="M44" i="1"/>
  <c r="L44" i="1"/>
  <c r="K44" i="1"/>
  <c r="J44" i="1"/>
  <c r="I44" i="1"/>
  <c r="H44" i="1"/>
  <c r="G44" i="1"/>
  <c r="F44" i="1"/>
  <c r="E44" i="1"/>
  <c r="D44" i="1"/>
  <c r="C44" i="1"/>
  <c r="N43" i="1"/>
  <c r="M43" i="1"/>
  <c r="L43" i="1"/>
  <c r="K43" i="1"/>
  <c r="J43" i="1"/>
  <c r="I43" i="1"/>
  <c r="H43" i="1"/>
  <c r="G43" i="1"/>
  <c r="F43" i="1"/>
  <c r="E43" i="1"/>
  <c r="D43" i="1"/>
  <c r="C43" i="1"/>
  <c r="N42" i="1"/>
  <c r="M42" i="1"/>
  <c r="L42" i="1"/>
  <c r="K42" i="1"/>
  <c r="J42" i="1"/>
  <c r="I42" i="1"/>
  <c r="H42" i="1"/>
  <c r="G42" i="1"/>
  <c r="F42" i="1"/>
  <c r="E42" i="1"/>
  <c r="D42" i="1"/>
  <c r="C42" i="1"/>
  <c r="N40" i="1"/>
  <c r="M40" i="1"/>
  <c r="L40" i="1"/>
  <c r="K40" i="1"/>
  <c r="J40" i="1"/>
  <c r="I40" i="1"/>
  <c r="H40" i="1"/>
  <c r="G40" i="1"/>
  <c r="F40" i="1"/>
  <c r="E40" i="1"/>
  <c r="D40" i="1"/>
  <c r="C40" i="1"/>
  <c r="N39" i="1"/>
  <c r="M39" i="1"/>
  <c r="L39" i="1"/>
  <c r="K39" i="1"/>
  <c r="J39" i="1"/>
  <c r="I39" i="1"/>
  <c r="H39" i="1"/>
  <c r="G39" i="1"/>
  <c r="F39" i="1"/>
  <c r="E39" i="1"/>
  <c r="D39" i="1"/>
  <c r="C39" i="1"/>
  <c r="N38" i="1"/>
  <c r="M38" i="1"/>
  <c r="L38" i="1"/>
  <c r="K38" i="1"/>
  <c r="J38" i="1"/>
  <c r="I38" i="1"/>
  <c r="H38" i="1"/>
  <c r="G38" i="1"/>
  <c r="F38" i="1"/>
  <c r="E38" i="1"/>
  <c r="D38" i="1"/>
  <c r="C38" i="1"/>
  <c r="N37" i="1"/>
  <c r="M37" i="1"/>
  <c r="L37" i="1"/>
  <c r="K37" i="1"/>
  <c r="J37" i="1"/>
  <c r="I37" i="1"/>
  <c r="H37" i="1"/>
  <c r="G37" i="1"/>
  <c r="F37" i="1"/>
  <c r="E37" i="1"/>
  <c r="D37" i="1"/>
  <c r="C37" i="1"/>
  <c r="N36" i="1"/>
  <c r="M36" i="1"/>
  <c r="L36" i="1"/>
  <c r="K36" i="1"/>
  <c r="J36" i="1"/>
  <c r="I36" i="1"/>
  <c r="H36" i="1"/>
  <c r="G36" i="1"/>
  <c r="F36" i="1"/>
  <c r="E36" i="1"/>
  <c r="D36" i="1"/>
  <c r="C36" i="1"/>
  <c r="N35" i="1"/>
  <c r="M35" i="1"/>
  <c r="L35" i="1"/>
  <c r="K35" i="1"/>
  <c r="J35" i="1"/>
  <c r="I35" i="1"/>
  <c r="H35" i="1"/>
  <c r="G35" i="1"/>
  <c r="F35" i="1"/>
  <c r="E35" i="1"/>
  <c r="D35" i="1"/>
  <c r="C35" i="1"/>
  <c r="N34" i="1"/>
  <c r="M34" i="1"/>
  <c r="L34" i="1"/>
  <c r="K34" i="1"/>
  <c r="J34" i="1"/>
  <c r="I34" i="1"/>
  <c r="H34" i="1"/>
  <c r="G34" i="1"/>
  <c r="F34" i="1"/>
  <c r="E34" i="1"/>
  <c r="D34" i="1"/>
  <c r="C34" i="1"/>
  <c r="N33" i="1"/>
  <c r="M33" i="1"/>
  <c r="L33" i="1"/>
  <c r="K33" i="1"/>
  <c r="J33" i="1"/>
  <c r="I33" i="1"/>
  <c r="H33" i="1"/>
  <c r="G33" i="1"/>
  <c r="F33" i="1"/>
  <c r="E33" i="1"/>
  <c r="D33" i="1"/>
  <c r="C33" i="1"/>
  <c r="N32" i="1"/>
  <c r="M32" i="1"/>
  <c r="L32" i="1"/>
  <c r="K32" i="1"/>
  <c r="J32" i="1"/>
  <c r="I32" i="1"/>
  <c r="H32" i="1"/>
  <c r="G32" i="1"/>
  <c r="F32" i="1"/>
  <c r="E32" i="1"/>
  <c r="D32" i="1"/>
  <c r="C32" i="1"/>
  <c r="N31" i="1"/>
  <c r="M31" i="1"/>
  <c r="L31" i="1"/>
  <c r="K31" i="1"/>
  <c r="J31" i="1"/>
  <c r="I31" i="1"/>
  <c r="H31" i="1"/>
  <c r="G31" i="1"/>
  <c r="F31" i="1"/>
  <c r="E31" i="1"/>
  <c r="D31" i="1"/>
  <c r="C31" i="1"/>
  <c r="N30" i="1"/>
  <c r="M30" i="1"/>
  <c r="L30" i="1"/>
  <c r="K30" i="1"/>
  <c r="J30" i="1"/>
  <c r="I30" i="1"/>
  <c r="H30" i="1"/>
  <c r="G30" i="1"/>
  <c r="F30" i="1"/>
  <c r="E30" i="1"/>
  <c r="D30" i="1"/>
  <c r="C30" i="1"/>
  <c r="N29" i="1"/>
  <c r="M29" i="1"/>
  <c r="L29" i="1"/>
  <c r="K29" i="1"/>
  <c r="J29" i="1"/>
  <c r="I29" i="1"/>
  <c r="H29" i="1"/>
  <c r="G29" i="1"/>
  <c r="F29" i="1"/>
  <c r="E29" i="1"/>
  <c r="D29" i="1"/>
  <c r="C29" i="1"/>
  <c r="N28" i="1"/>
  <c r="M28" i="1"/>
  <c r="L28" i="1"/>
  <c r="K28" i="1"/>
  <c r="J28" i="1"/>
  <c r="I28" i="1"/>
  <c r="H28" i="1"/>
  <c r="G28" i="1"/>
  <c r="F28" i="1"/>
  <c r="E28" i="1"/>
  <c r="D28" i="1"/>
  <c r="C28" i="1"/>
  <c r="N27" i="1"/>
  <c r="M27" i="1"/>
  <c r="L27" i="1"/>
  <c r="K27" i="1"/>
  <c r="J27" i="1"/>
  <c r="I27" i="1"/>
  <c r="H27" i="1"/>
  <c r="G27" i="1"/>
  <c r="F27" i="1"/>
  <c r="E27" i="1"/>
  <c r="D27" i="1"/>
  <c r="C27" i="1"/>
  <c r="N26" i="1"/>
  <c r="M26" i="1"/>
  <c r="L26" i="1"/>
  <c r="K26" i="1"/>
  <c r="J26" i="1"/>
  <c r="I26" i="1"/>
  <c r="H26" i="1"/>
  <c r="G26" i="1"/>
  <c r="F26" i="1"/>
  <c r="E26" i="1"/>
  <c r="D26" i="1"/>
  <c r="C26" i="1"/>
  <c r="N25" i="1"/>
  <c r="M25" i="1"/>
  <c r="L25" i="1"/>
  <c r="K25" i="1"/>
  <c r="J25" i="1"/>
  <c r="I25" i="1"/>
  <c r="H25" i="1"/>
  <c r="G25" i="1"/>
  <c r="F25" i="1"/>
  <c r="E25" i="1"/>
  <c r="D25" i="1"/>
  <c r="C25" i="1"/>
  <c r="N24" i="1"/>
  <c r="M24" i="1"/>
  <c r="L24" i="1"/>
  <c r="K24" i="1"/>
  <c r="J24" i="1"/>
  <c r="I24" i="1"/>
  <c r="H24" i="1"/>
  <c r="G24" i="1"/>
  <c r="F24" i="1"/>
  <c r="E24" i="1"/>
  <c r="D24" i="1"/>
  <c r="C24" i="1"/>
  <c r="N23" i="1"/>
  <c r="M23" i="1"/>
  <c r="L23" i="1"/>
  <c r="K23" i="1"/>
  <c r="J23" i="1"/>
  <c r="I23" i="1"/>
  <c r="H23" i="1"/>
  <c r="G23" i="1"/>
  <c r="F23" i="1"/>
  <c r="E23" i="1"/>
  <c r="D23" i="1"/>
  <c r="C23" i="1"/>
  <c r="N22" i="1"/>
  <c r="M22" i="1"/>
  <c r="L22" i="1"/>
  <c r="K22" i="1"/>
  <c r="J22" i="1"/>
  <c r="I22" i="1"/>
  <c r="H22" i="1"/>
  <c r="G22" i="1"/>
  <c r="F22" i="1"/>
  <c r="E22" i="1"/>
  <c r="D22" i="1"/>
  <c r="C22" i="1"/>
  <c r="N20" i="1"/>
  <c r="M20" i="1"/>
  <c r="L20" i="1"/>
  <c r="K20" i="1"/>
  <c r="J20" i="1"/>
  <c r="I20" i="1"/>
  <c r="H20" i="1"/>
  <c r="G20" i="1"/>
  <c r="F20" i="1"/>
  <c r="E20" i="1"/>
  <c r="D20" i="1"/>
  <c r="C20" i="1"/>
  <c r="N19" i="1"/>
  <c r="M19" i="1"/>
  <c r="L19" i="1"/>
  <c r="K19" i="1"/>
  <c r="J19" i="1"/>
  <c r="I19" i="1"/>
  <c r="H19" i="1"/>
  <c r="G19" i="1"/>
  <c r="F19" i="1"/>
  <c r="E19" i="1"/>
  <c r="D19" i="1"/>
  <c r="C19" i="1"/>
  <c r="N18" i="1"/>
  <c r="M18" i="1"/>
  <c r="L18" i="1"/>
  <c r="K18" i="1"/>
  <c r="J18" i="1"/>
  <c r="I18" i="1"/>
  <c r="H18" i="1"/>
  <c r="G18" i="1"/>
  <c r="F18" i="1"/>
  <c r="E18" i="1"/>
  <c r="D18" i="1"/>
  <c r="C18" i="1"/>
  <c r="N17" i="1"/>
  <c r="M17" i="1"/>
  <c r="L17" i="1"/>
  <c r="K17" i="1"/>
  <c r="J17" i="1"/>
  <c r="I17" i="1"/>
  <c r="H17" i="1"/>
  <c r="G17" i="1"/>
  <c r="F17" i="1"/>
  <c r="E17" i="1"/>
  <c r="D17" i="1"/>
  <c r="C17" i="1"/>
  <c r="N16" i="1"/>
  <c r="M16" i="1"/>
  <c r="L16" i="1"/>
  <c r="K16" i="1"/>
  <c r="J16" i="1"/>
  <c r="I16" i="1"/>
  <c r="H16" i="1"/>
  <c r="G16" i="1"/>
  <c r="F16" i="1"/>
  <c r="E16" i="1"/>
  <c r="D16" i="1"/>
  <c r="C16" i="1"/>
  <c r="N15" i="1"/>
  <c r="M15" i="1"/>
  <c r="L15" i="1"/>
  <c r="K15" i="1"/>
  <c r="J15" i="1"/>
  <c r="I15" i="1"/>
  <c r="H15" i="1"/>
  <c r="G15" i="1"/>
  <c r="F15" i="1"/>
  <c r="E15" i="1"/>
  <c r="D15" i="1"/>
  <c r="C15" i="1"/>
</calcChain>
</file>

<file path=xl/sharedStrings.xml><?xml version="1.0" encoding="utf-8"?>
<sst xmlns="http://schemas.openxmlformats.org/spreadsheetml/2006/main" count="1061" uniqueCount="144">
  <si>
    <t>Indicator</t>
  </si>
  <si>
    <t>Time period</t>
  </si>
  <si>
    <t>Cannock Chase</t>
  </si>
  <si>
    <t>East Staffordshire</t>
  </si>
  <si>
    <t>Lichfield</t>
  </si>
  <si>
    <t>Newcastle-under-Lyme</t>
  </si>
  <si>
    <t>South Staffordshire</t>
  </si>
  <si>
    <t>Stafford</t>
  </si>
  <si>
    <t>Staffordshire Moorlands</t>
  </si>
  <si>
    <t>Tamworth</t>
  </si>
  <si>
    <t>Staffordshire</t>
  </si>
  <si>
    <t>West Midlands</t>
  </si>
  <si>
    <t>England</t>
  </si>
  <si>
    <t>Stoke-on-Trent</t>
  </si>
  <si>
    <t>Overarching indicators</t>
  </si>
  <si>
    <t>Life expectancy at birth - males (years)</t>
  </si>
  <si>
    <t>2018-2020</t>
  </si>
  <si>
    <t>Worse</t>
  </si>
  <si>
    <t>Better</t>
  </si>
  <si>
    <t>Similar</t>
  </si>
  <si>
    <t>Life expectancy at birth - females (years)</t>
  </si>
  <si>
    <t>Healthy life expectancy at birth - males (years)</t>
  </si>
  <si>
    <t>2009-2013</t>
  </si>
  <si>
    <t>Healthy life expectancy at birth - females (years)</t>
  </si>
  <si>
    <t>Inequalities in life expectancy at birth - males (slope index of inequality) (years)</t>
  </si>
  <si>
    <t>Inequalities in life expectancy at birth - females (slope index of inequality) (years)</t>
  </si>
  <si>
    <t>Demographics</t>
  </si>
  <si>
    <t>Overall population estimate</t>
  </si>
  <si>
    <t>Census 2021</t>
  </si>
  <si>
    <t>Percentage under five</t>
  </si>
  <si>
    <t>Higher</t>
  </si>
  <si>
    <t>Lower</t>
  </si>
  <si>
    <t>Percentage under 16</t>
  </si>
  <si>
    <t>Percentage aged 16-64</t>
  </si>
  <si>
    <t>Percentage aged 65 and over</t>
  </si>
  <si>
    <t>Percentage aged 85 and over</t>
  </si>
  <si>
    <t>Dependency ratio per 100 working age population</t>
  </si>
  <si>
    <t>Dependency ratio of children per 100 working age population</t>
  </si>
  <si>
    <t>Dependency ratio of older people per 100 working age population</t>
  </si>
  <si>
    <t>Population change between 2022 and 2032</t>
  </si>
  <si>
    <t>Population change between 2022 and 2032 - under five</t>
  </si>
  <si>
    <t>Population change between 2022 and 2032 - under 16s</t>
  </si>
  <si>
    <t>Population change between 2022 and 2032 - ages 16-64</t>
  </si>
  <si>
    <t>Population change between 2022 and 2032 - 65 and over</t>
  </si>
  <si>
    <t>Population change between 2022 and 2032 - 85 and over</t>
  </si>
  <si>
    <t>Percentage of population from ethnic minority group (excluding white minorities)</t>
  </si>
  <si>
    <t>Percentage of residents aged 3 and over who state English as their main language</t>
  </si>
  <si>
    <t>Percentage of residents identifying as Christian</t>
  </si>
  <si>
    <t>Percentage of residents that do not identify with any religion</t>
  </si>
  <si>
    <t>People &amp; Place</t>
  </si>
  <si>
    <t>Percentage in most deprived IMD 2019 quintile</t>
  </si>
  <si>
    <t>Children in relative low income families (under 16s)</t>
  </si>
  <si>
    <t>Older people aged 60 and over living in income-deprived households (IMD 2019)</t>
  </si>
  <si>
    <t>15.3%
(3,600)</t>
  </si>
  <si>
    <t>11.2%
(3,110)</t>
  </si>
  <si>
    <t>9.2%
(2,750)</t>
  </si>
  <si>
    <t>11.9%
(3,890)</t>
  </si>
  <si>
    <t>10.4%
(3,450)</t>
  </si>
  <si>
    <t>8.3%
(3,040)</t>
  </si>
  <si>
    <t>9.7%
(2,900)</t>
  </si>
  <si>
    <t>15.2%
(2,720)</t>
  </si>
  <si>
    <t>11.0%
(25,460)</t>
  </si>
  <si>
    <t>15.8%
(214,000)</t>
  </si>
  <si>
    <t>14.2%
(1,790,710)</t>
  </si>
  <si>
    <t>18.4%
(10,260)</t>
  </si>
  <si>
    <t>Lone parent households</t>
  </si>
  <si>
    <t>Education</t>
  </si>
  <si>
    <t>School readiness (Early Years Foundation Stage)</t>
  </si>
  <si>
    <t>Pupil absence</t>
  </si>
  <si>
    <t>GCSE attainment (% achieving grade 5 or above in English &amp; Maths)</t>
  </si>
  <si>
    <t>2021/22</t>
  </si>
  <si>
    <t>16-17 year olds not in education, employment or training (NEET) or whose activity not known</t>
  </si>
  <si>
    <t>Adults with NVQ level 4 or above (16-64)</t>
  </si>
  <si>
    <t>Adults with no qualifications (16-64)</t>
  </si>
  <si>
    <t>Employment</t>
  </si>
  <si>
    <t>People in employment (aged 16-64)</t>
  </si>
  <si>
    <t>Unemployment (16-64 year claimant counts)</t>
  </si>
  <si>
    <t>Youth unemployment (18-24 claimant counts)</t>
  </si>
  <si>
    <t>Gap in the employment rate between those with a physical or mental long term health condition (aged 16 to 64) and the overall employment rate</t>
  </si>
  <si>
    <t>Housing</t>
  </si>
  <si>
    <t>Housing affordability ratio (ratio of average house price to average gross earnings)</t>
  </si>
  <si>
    <t>Average house price</t>
  </si>
  <si>
    <t>Average gross annual residence-based earnings</t>
  </si>
  <si>
    <t>Owner occupied households</t>
  </si>
  <si>
    <t xml:space="preserve">Privately rented households </t>
  </si>
  <si>
    <t>Socially rented households</t>
  </si>
  <si>
    <t>Living rent free households</t>
  </si>
  <si>
    <t>Households with no central heating</t>
  </si>
  <si>
    <t>Overcrowded households</t>
  </si>
  <si>
    <t>Lone pensioner households</t>
  </si>
  <si>
    <t>Access to private transport - households with no cars or vans</t>
  </si>
  <si>
    <t xml:space="preserve">Fuel poverty </t>
  </si>
  <si>
    <t>Homelessness - households owed a duty under the Homelessness Reduction Act (rate per 1,000 households)</t>
  </si>
  <si>
    <t>Community Safety</t>
  </si>
  <si>
    <t>Total recorded crime excl. fraud (rate per 1,000 population) - compared to national average</t>
  </si>
  <si>
    <t>Violent offences (rate per 1,000)</t>
  </si>
  <si>
    <t>Sexual offences (rate per 1,000 population)</t>
  </si>
  <si>
    <t>Health Improvement</t>
  </si>
  <si>
    <t>Low birthweight babies - full term babies (under 2,500 grams)</t>
  </si>
  <si>
    <t>Excess weight - overweight and obese (children aged four to five)</t>
  </si>
  <si>
    <t>Excess weight - overweight and obese (children aged 10-11)</t>
  </si>
  <si>
    <t>Under-18 conception rates per 1,000 girls aged 15-17</t>
  </si>
  <si>
    <t>Percentage of residents who felt their health was either good or very good</t>
  </si>
  <si>
    <t>Percentage of residents whose day-to-day activities are limited</t>
  </si>
  <si>
    <t>Self-harm admissions (ASR per 100,000)</t>
  </si>
  <si>
    <t>Smoking prevalence (18+)</t>
  </si>
  <si>
    <t>Adults who are overweight or obese (excess weight)</t>
  </si>
  <si>
    <t>Physical activity in adults</t>
  </si>
  <si>
    <t>Falls admissions in people aged 65 and over (ASR per 100,000)</t>
  </si>
  <si>
    <t>Healthcare and premature mortality</t>
  </si>
  <si>
    <t>Depression prevalence (18+)</t>
  </si>
  <si>
    <t>Estimated dementia diagnosis rate aged 65 and over (recorded / expected)</t>
  </si>
  <si>
    <t>Provision of some unpaid care</t>
  </si>
  <si>
    <t>Hospital admissions caused by unintentional and deliberate injuries in children under 15 (rate per 10,000)</t>
  </si>
  <si>
    <t>Hospital admissions caused by unintentional and deliberate injuries in young people aged 15-24 years (rate per 10,000)</t>
  </si>
  <si>
    <t>Infant mortality rate per 1,000 live births</t>
  </si>
  <si>
    <t xml:space="preserve">Mortality from causes considered preventable (under 75s) (ASR per 100,000)  </t>
  </si>
  <si>
    <t>Mortality rate for deaths involving COVID-19 all ages (ASR per 100,000)</t>
  </si>
  <si>
    <t>Mortality rate for deaths involving COVID-19 under 75s (ASR per 100,000)</t>
  </si>
  <si>
    <t>Suicides and injuries undetermined (ages 10+) (ASR per 100,000)</t>
  </si>
  <si>
    <t>Deaths from drugs misuse</t>
  </si>
  <si>
    <t>S</t>
  </si>
  <si>
    <t>Not compared</t>
  </si>
  <si>
    <t>Excess winter mortality</t>
  </si>
  <si>
    <t>Fraction of mortality attributable to particulate air pollution</t>
  </si>
  <si>
    <t>Percentage of deaths that occur at home</t>
  </si>
  <si>
    <t>Percentage of deaths that occur in hospital</t>
  </si>
  <si>
    <t>Area Data Matrix</t>
  </si>
  <si>
    <t>The information in the following matrix is mainly benchmarked against England and colour coded using a similar approach to that used in the Public Health Outcomes Framework Tool.</t>
  </si>
  <si>
    <t>Public Health Outcomes Framework - OHID (phe.org.uk)</t>
  </si>
  <si>
    <t>It is important to remember that even if an indicator is categorised as being ‘better than England’ it may still indicate an important problem, for example rates of childhood obesity are already high</t>
  </si>
  <si>
    <t>across England, so even if an area does not have a significantly high rate, it could still mean that it is an important issue locally and should be considered alongside local knowledge.</t>
  </si>
  <si>
    <t>Note: ASR = Age Standardised Rate</t>
  </si>
  <si>
    <t>Compared to England:</t>
  </si>
  <si>
    <t>2020-2022</t>
  </si>
  <si>
    <t>2024-2034</t>
  </si>
  <si>
    <t>2022/23</t>
  </si>
  <si>
    <t>2023/24</t>
  </si>
  <si>
    <t>Anti-social behaviour incidents (rate per 1,000 population) - compared to national average</t>
  </si>
  <si>
    <t>Admission episodes for alcohol-related conditions (narrow definition) (ASR per 100,000)</t>
  </si>
  <si>
    <t>Healthy eating - 5-a-Day fruit and vegetable consumption</t>
  </si>
  <si>
    <t>2021-2023</t>
  </si>
  <si>
    <t>Aug 2021 to Jul 2022</t>
  </si>
  <si>
    <t>Suppressed / not tested / not compared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</si>
</sst>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
    <numFmt numFmtId="165" formatCode="0.0"/>
    <numFmt numFmtId="166" formatCode="0.0%"/>
    <numFmt numFmtId="167" formatCode="mmm\-yyyy"/>
    <numFmt numFmtId="168" formatCode="&quot;£&quot;#,##0"/>
  </numFmts>
  <fonts count="15" x14ac:knownFonts="1">
    <font>
      <sz val="12"/>
      <color theme="1"/>
      <name val="Arial"/>
      <family val="2"/>
    </font>
    <font>
      <sz val="12"/>
      <color theme="1"/>
      <name val="Arial"/>
      <family val="2"/>
    </font>
    <font>
      <b/>
      <sz val="9"/>
      <color theme="1"/>
      <name val="Verdana"/>
      <family val="2"/>
    </font>
    <font>
      <sz val="9"/>
      <color theme="1"/>
      <name val="Verdana"/>
      <family val="2"/>
    </font>
    <font>
      <sz val="9"/>
      <name val="Verdana"/>
      <family val="2"/>
    </font>
    <font>
      <i/>
      <sz val="9"/>
      <color theme="1"/>
      <name val="Verdana"/>
      <family val="2"/>
    </font>
    <font>
      <u/>
      <sz val="12"/>
      <color theme="10"/>
      <name val="Arial"/>
      <family val="2"/>
    </font>
    <font>
      <b/>
      <sz val="14"/>
      <color theme="1"/>
      <name val="Verdana"/>
      <family val="2"/>
    </font>
    <font>
      <sz val="10"/>
      <color theme="1"/>
      <name val="Verdana"/>
      <family val="2"/>
    </font>
    <font>
      <u/>
      <sz val="10"/>
      <color theme="10"/>
      <name val="Verdana"/>
      <family val="2"/>
    </font>
    <font>
      <u/>
      <sz val="10"/>
      <color theme="10"/>
      <name val="Arial"/>
      <family val="2"/>
    </font>
    <font>
      <i/>
      <sz val="10"/>
      <color theme="1"/>
      <name val="Verdana"/>
      <family val="2"/>
    </font>
    <font>
      <b/>
      <sz val="8"/>
      <color rgb="FF000000"/>
      <name val="Arial"/>
      <family val="2"/>
    </font>
    <font>
      <sz val="8"/>
      <color rgb="FFFFFFFF"/>
      <name val="Arial"/>
      <family val="2"/>
    </font>
    <font>
      <sz val="8"/>
      <color rgb="FF000000"/>
      <name val="Arial"/>
      <family val="2"/>
    </font>
  </fonts>
  <fills count="13">
    <fill>
      <patternFill patternType="none"/>
    </fill>
    <fill>
      <patternFill patternType="gray125"/>
    </fill>
    <fill>
      <patternFill patternType="solid">
        <fgColor theme="7" tint="0.79998168889431442"/>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rgb="FF0070C0"/>
        <bgColor indexed="64"/>
      </patternFill>
    </fill>
    <fill>
      <patternFill patternType="solid">
        <fgColor rgb="FFFFC000"/>
        <bgColor indexed="64"/>
      </patternFill>
    </fill>
    <fill>
      <patternFill patternType="solid">
        <fgColor rgb="FF00B050"/>
        <bgColor indexed="64"/>
      </patternFill>
    </fill>
    <fill>
      <patternFill patternType="solid">
        <fgColor rgb="FFFF0000"/>
        <bgColor indexed="64"/>
      </patternFill>
    </fill>
    <fill>
      <patternFill patternType="solid">
        <fgColor rgb="FFC5D9F1"/>
        <bgColor indexed="64"/>
      </patternFill>
    </fill>
    <fill>
      <patternFill patternType="solid">
        <fgColor rgb="FFF2F2F2"/>
        <bgColor indexed="64"/>
      </patternFill>
    </fill>
    <fill>
      <patternFill patternType="solid">
        <fgColor theme="2" tint="-0.249977111117893"/>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9" fontId="1" fillId="0" borderId="0" applyFont="0" applyFill="0" applyBorder="0" applyAlignment="0" applyProtection="0"/>
    <xf numFmtId="0" fontId="6" fillId="0" borderId="0" applyNumberFormat="0" applyFill="0" applyBorder="0" applyAlignment="0" applyProtection="0"/>
  </cellStyleXfs>
  <cellXfs count="54">
    <xf numFmtId="0" fontId="0" fillId="0" borderId="0" xfId="0"/>
    <xf numFmtId="3" fontId="2" fillId="2" borderId="0" xfId="0" applyNumberFormat="1" applyFont="1" applyFill="1" applyAlignment="1">
      <alignment horizontal="center" vertical="center" wrapText="1"/>
    </xf>
    <xf numFmtId="9" fontId="2" fillId="3" borderId="0" xfId="1" applyFont="1" applyFill="1" applyBorder="1" applyAlignment="1">
      <alignment horizontal="center" vertical="center" wrapText="1"/>
    </xf>
    <xf numFmtId="0" fontId="2" fillId="4" borderId="0" xfId="0" applyFont="1" applyFill="1" applyAlignment="1">
      <alignment horizontal="center" vertical="center" wrapText="1"/>
    </xf>
    <xf numFmtId="0" fontId="3" fillId="0" borderId="0" xfId="0" applyFont="1" applyAlignment="1">
      <alignment vertical="center" wrapText="1"/>
    </xf>
    <xf numFmtId="0" fontId="3" fillId="0" borderId="1" xfId="0" applyFont="1" applyBorder="1" applyAlignment="1">
      <alignment horizontal="center" vertical="center" wrapText="1"/>
    </xf>
    <xf numFmtId="164" fontId="3" fillId="0" borderId="1" xfId="1" applyNumberFormat="1" applyFont="1" applyFill="1" applyBorder="1" applyAlignment="1">
      <alignment horizontal="center" vertical="center" wrapText="1"/>
    </xf>
    <xf numFmtId="165" fontId="3" fillId="0" borderId="1" xfId="1" applyNumberFormat="1" applyFont="1" applyFill="1" applyBorder="1" applyAlignment="1">
      <alignment horizontal="center" vertical="center" wrapText="1"/>
    </xf>
    <xf numFmtId="3" fontId="3" fillId="0" borderId="1" xfId="0" applyNumberFormat="1" applyFont="1" applyBorder="1" applyAlignment="1">
      <alignment horizontal="center" vertical="center" wrapText="1"/>
    </xf>
    <xf numFmtId="0" fontId="3" fillId="0" borderId="0" xfId="0" applyFont="1" applyAlignment="1">
      <alignment vertical="center"/>
    </xf>
    <xf numFmtId="0" fontId="3" fillId="0" borderId="0" xfId="0" applyFont="1"/>
    <xf numFmtId="2" fontId="3" fillId="0" borderId="1" xfId="1" applyNumberFormat="1" applyFont="1" applyFill="1" applyBorder="1" applyAlignment="1">
      <alignment horizontal="center" vertical="center" wrapText="1"/>
    </xf>
    <xf numFmtId="0" fontId="3" fillId="0" borderId="1" xfId="0" applyFont="1" applyBorder="1" applyAlignment="1">
      <alignment horizontal="center" vertical="center"/>
    </xf>
    <xf numFmtId="166" fontId="3" fillId="0" borderId="1" xfId="1" applyNumberFormat="1" applyFont="1" applyFill="1" applyBorder="1" applyAlignment="1">
      <alignment horizontal="center" vertical="center" wrapText="1"/>
    </xf>
    <xf numFmtId="0" fontId="4" fillId="0" borderId="0" xfId="0" applyFont="1" applyAlignment="1">
      <alignment vertical="center"/>
    </xf>
    <xf numFmtId="0" fontId="4" fillId="0" borderId="1" xfId="0" applyFont="1" applyBorder="1" applyAlignment="1">
      <alignment horizontal="left" vertical="center" wrapText="1"/>
    </xf>
    <xf numFmtId="0" fontId="4" fillId="0" borderId="1" xfId="0" applyFont="1" applyBorder="1" applyAlignment="1">
      <alignment horizontal="center" vertical="center" wrapText="1"/>
    </xf>
    <xf numFmtId="3" fontId="3" fillId="0" borderId="1" xfId="1" applyNumberFormat="1" applyFont="1" applyFill="1" applyBorder="1" applyAlignment="1">
      <alignment horizontal="center" vertical="center" wrapText="1"/>
    </xf>
    <xf numFmtId="1" fontId="3" fillId="0" borderId="1" xfId="1" applyNumberFormat="1" applyFont="1" applyFill="1" applyBorder="1" applyAlignment="1">
      <alignment horizontal="center" vertical="center" wrapText="1"/>
    </xf>
    <xf numFmtId="17" fontId="4" fillId="0" borderId="1" xfId="0" applyNumberFormat="1" applyFont="1" applyBorder="1" applyAlignment="1">
      <alignment horizontal="center" vertical="center" wrapText="1"/>
    </xf>
    <xf numFmtId="167" fontId="4" fillId="0" borderId="1" xfId="0" applyNumberFormat="1" applyFont="1" applyBorder="1" applyAlignment="1">
      <alignment horizontal="center" vertical="center" wrapText="1"/>
    </xf>
    <xf numFmtId="166" fontId="4" fillId="0" borderId="1" xfId="1" applyNumberFormat="1" applyFont="1" applyFill="1" applyBorder="1" applyAlignment="1">
      <alignment horizontal="center" vertical="center" wrapText="1"/>
    </xf>
    <xf numFmtId="3" fontId="4" fillId="0" borderId="1" xfId="0" applyNumberFormat="1" applyFont="1" applyBorder="1" applyAlignment="1">
      <alignment horizontal="center" vertical="center" wrapText="1"/>
    </xf>
    <xf numFmtId="168" fontId="3" fillId="0" borderId="1" xfId="1" applyNumberFormat="1" applyFont="1" applyFill="1" applyBorder="1" applyAlignment="1">
      <alignment horizontal="center" vertical="center" wrapText="1"/>
    </xf>
    <xf numFmtId="3" fontId="3" fillId="0" borderId="1" xfId="0" applyNumberFormat="1" applyFont="1" applyBorder="1" applyAlignment="1">
      <alignment horizontal="center" vertical="center"/>
    </xf>
    <xf numFmtId="166" fontId="3" fillId="0" borderId="1" xfId="0" applyNumberFormat="1" applyFont="1" applyBorder="1" applyAlignment="1">
      <alignment horizontal="center" vertical="center"/>
    </xf>
    <xf numFmtId="165" fontId="3" fillId="0" borderId="1" xfId="1" quotePrefix="1" applyNumberFormat="1" applyFont="1" applyFill="1" applyBorder="1" applyAlignment="1">
      <alignment horizontal="center" vertical="center" wrapText="1"/>
    </xf>
    <xf numFmtId="166" fontId="5" fillId="0" borderId="1" xfId="1" applyNumberFormat="1" applyFont="1" applyFill="1" applyBorder="1" applyAlignment="1">
      <alignment horizontal="center" vertical="center" wrapText="1"/>
    </xf>
    <xf numFmtId="3" fontId="4" fillId="0" borderId="1" xfId="1" applyNumberFormat="1" applyFont="1" applyFill="1" applyBorder="1" applyAlignment="1">
      <alignment horizontal="center" vertical="center" wrapText="1"/>
    </xf>
    <xf numFmtId="0" fontId="3" fillId="0" borderId="0" xfId="0" applyFont="1" applyAlignment="1">
      <alignment horizontal="left" vertical="center" wrapText="1"/>
    </xf>
    <xf numFmtId="0" fontId="7" fillId="0" borderId="0" xfId="0" applyFont="1" applyAlignment="1">
      <alignment horizontal="left" vertical="center"/>
    </xf>
    <xf numFmtId="0" fontId="8" fillId="0" borderId="0" xfId="0" applyFont="1" applyAlignment="1">
      <alignment horizontal="left" vertical="center"/>
    </xf>
    <xf numFmtId="0" fontId="8" fillId="0" borderId="0" xfId="0" applyFont="1" applyAlignment="1">
      <alignment vertical="center" wrapText="1"/>
    </xf>
    <xf numFmtId="0" fontId="8" fillId="0" borderId="0" xfId="0" applyFont="1" applyAlignment="1">
      <alignment vertical="center"/>
    </xf>
    <xf numFmtId="0" fontId="8" fillId="0" borderId="0" xfId="0" applyFont="1"/>
    <xf numFmtId="0" fontId="9" fillId="0" borderId="0" xfId="2" applyFont="1"/>
    <xf numFmtId="0" fontId="10" fillId="0" borderId="0" xfId="2" applyFont="1"/>
    <xf numFmtId="0" fontId="11" fillId="0" borderId="0" xfId="0" applyFont="1" applyAlignment="1">
      <alignment horizontal="left" vertical="center"/>
    </xf>
    <xf numFmtId="0" fontId="3" fillId="0" borderId="0" xfId="0" applyFont="1" applyAlignment="1">
      <alignment horizontal="left" vertical="center"/>
    </xf>
    <xf numFmtId="0" fontId="12" fillId="0" borderId="0" xfId="0" applyFont="1" applyAlignment="1">
      <alignment vertical="center" wrapText="1"/>
    </xf>
    <xf numFmtId="0" fontId="13" fillId="8" borderId="1" xfId="0" applyFont="1" applyFill="1" applyBorder="1" applyAlignment="1">
      <alignment horizontal="center" vertical="center"/>
    </xf>
    <xf numFmtId="0" fontId="14" fillId="7" borderId="1" xfId="0" applyFont="1" applyFill="1" applyBorder="1" applyAlignment="1">
      <alignment horizontal="center" vertical="center"/>
    </xf>
    <xf numFmtId="0" fontId="13" fillId="9" borderId="1" xfId="0" applyFont="1" applyFill="1" applyBorder="1" applyAlignment="1">
      <alignment horizontal="center" vertical="center"/>
    </xf>
    <xf numFmtId="0" fontId="13" fillId="6" borderId="1" xfId="0" applyFont="1" applyFill="1" applyBorder="1" applyAlignment="1">
      <alignment horizontal="center" vertical="center"/>
    </xf>
    <xf numFmtId="0" fontId="14" fillId="10" borderId="1" xfId="0" applyFont="1" applyFill="1" applyBorder="1" applyAlignment="1">
      <alignment horizontal="center" vertical="center"/>
    </xf>
    <xf numFmtId="0" fontId="14" fillId="11" borderId="1" xfId="0" applyFont="1" applyFill="1" applyBorder="1" applyAlignment="1">
      <alignment horizontal="center" vertical="center" wrapText="1"/>
    </xf>
    <xf numFmtId="0" fontId="2" fillId="12" borderId="1" xfId="0" applyFont="1" applyFill="1" applyBorder="1" applyAlignment="1">
      <alignment horizontal="center" vertical="center" wrapText="1"/>
    </xf>
    <xf numFmtId="3" fontId="2" fillId="2" borderId="0" xfId="0" applyNumberFormat="1" applyFont="1" applyFill="1" applyAlignment="1">
      <alignment horizontal="center" vertical="center"/>
    </xf>
    <xf numFmtId="9" fontId="2" fillId="3" borderId="0" xfId="1" applyFont="1" applyFill="1" applyBorder="1" applyAlignment="1">
      <alignment horizontal="center" vertical="center"/>
    </xf>
    <xf numFmtId="0" fontId="2" fillId="4" borderId="0" xfId="0" applyFont="1" applyFill="1" applyAlignment="1">
      <alignment horizontal="center" vertical="center"/>
    </xf>
    <xf numFmtId="165" fontId="3" fillId="0" borderId="0" xfId="1" applyNumberFormat="1" applyFont="1" applyFill="1" applyBorder="1" applyAlignment="1">
      <alignment horizontal="center" vertical="center" wrapText="1"/>
    </xf>
    <xf numFmtId="0" fontId="2" fillId="5" borderId="2" xfId="0" applyFont="1" applyFill="1" applyBorder="1" applyAlignment="1">
      <alignment horizontal="center" vertical="center" wrapText="1"/>
    </xf>
    <xf numFmtId="0" fontId="0" fillId="5" borderId="3" xfId="0" applyFill="1" applyBorder="1" applyAlignment="1">
      <alignment horizontal="center" vertical="center"/>
    </xf>
    <xf numFmtId="0" fontId="0" fillId="5" borderId="4" xfId="0" applyFill="1" applyBorder="1" applyAlignment="1">
      <alignment horizontal="center" vertical="center"/>
    </xf>
  </cellXfs>
  <cellStyles count="3">
    <cellStyle name="Hyperlink" xfId="2" builtinId="8"/>
    <cellStyle name="Normal" xfId="0" builtinId="0"/>
    <cellStyle name="Per cent" xfId="1" builtinId="5"/>
  </cellStyles>
  <dxfs count="535">
    <dxf>
      <fill>
        <patternFill>
          <bgColor theme="0" tint="-4.9989318521683403E-2"/>
        </patternFill>
      </fill>
    </dxf>
    <dxf>
      <fill>
        <patternFill>
          <bgColor theme="0" tint="-4.9989318521683403E-2"/>
        </patternFill>
      </fill>
    </dxf>
    <dxf>
      <font>
        <b val="0"/>
        <i val="0"/>
        <color theme="0"/>
      </font>
      <fill>
        <patternFill>
          <bgColor rgb="FF0070C0"/>
        </patternFill>
      </fill>
    </dxf>
    <dxf>
      <fill>
        <patternFill>
          <bgColor theme="3" tint="0.79998168889431442"/>
        </patternFill>
      </fill>
    </dxf>
    <dxf>
      <fill>
        <patternFill>
          <bgColor rgb="FFFFC000"/>
        </patternFill>
      </fill>
    </dxf>
    <dxf>
      <font>
        <b val="0"/>
        <i val="0"/>
        <color theme="0"/>
      </font>
      <fill>
        <patternFill>
          <bgColor rgb="FFFF0000"/>
        </patternFill>
      </fill>
    </dxf>
    <dxf>
      <font>
        <b val="0"/>
        <i val="0"/>
        <color theme="0"/>
      </font>
      <fill>
        <patternFill>
          <bgColor rgb="FF00B050"/>
        </patternFill>
      </fill>
    </dxf>
    <dxf>
      <fill>
        <patternFill>
          <bgColor theme="0" tint="-4.9989318521683403E-2"/>
        </patternFill>
      </fill>
    </dxf>
    <dxf>
      <font>
        <b val="0"/>
        <i val="0"/>
        <color theme="0"/>
      </font>
      <fill>
        <patternFill>
          <bgColor rgb="FF0070C0"/>
        </patternFill>
      </fill>
    </dxf>
    <dxf>
      <font>
        <b val="0"/>
        <i val="0"/>
        <color theme="0"/>
      </font>
      <fill>
        <patternFill>
          <bgColor rgb="FFFF0000"/>
        </patternFill>
      </fill>
    </dxf>
    <dxf>
      <fill>
        <patternFill>
          <bgColor theme="0" tint="-4.9989318521683403E-2"/>
        </patternFill>
      </fill>
    </dxf>
    <dxf>
      <font>
        <b val="0"/>
        <i val="0"/>
        <color theme="0"/>
      </font>
      <fill>
        <patternFill>
          <bgColor rgb="FF0070C0"/>
        </patternFill>
      </fill>
    </dxf>
    <dxf>
      <fill>
        <patternFill>
          <bgColor theme="3" tint="0.79998168889431442"/>
        </patternFill>
      </fill>
    </dxf>
    <dxf>
      <font>
        <b val="0"/>
        <i val="0"/>
        <color theme="0"/>
      </font>
      <fill>
        <patternFill>
          <bgColor rgb="FF00B050"/>
        </patternFill>
      </fill>
    </dxf>
    <dxf>
      <fill>
        <patternFill>
          <bgColor rgb="FFFFC000"/>
        </patternFill>
      </fill>
    </dxf>
    <dxf>
      <font>
        <b val="0"/>
        <i val="0"/>
        <color theme="0"/>
      </font>
      <fill>
        <patternFill>
          <bgColor rgb="FFFF0000"/>
        </patternFill>
      </fill>
    </dxf>
    <dxf>
      <font>
        <b val="0"/>
        <i val="0"/>
        <color theme="0"/>
      </font>
      <fill>
        <patternFill>
          <bgColor rgb="FF00B050"/>
        </patternFill>
      </fill>
    </dxf>
    <dxf>
      <fill>
        <patternFill>
          <bgColor theme="0" tint="-4.9989318521683403E-2"/>
        </patternFill>
      </fill>
    </dxf>
    <dxf>
      <fill>
        <patternFill>
          <bgColor theme="0" tint="-4.9989318521683403E-2"/>
        </patternFill>
      </fill>
    </dxf>
    <dxf>
      <fill>
        <patternFill>
          <bgColor theme="3" tint="0.79998168889431442"/>
        </patternFill>
      </fill>
    </dxf>
    <dxf>
      <fill>
        <patternFill>
          <bgColor rgb="FFFFC000"/>
        </patternFill>
      </fill>
    </dxf>
    <dxf>
      <fill>
        <patternFill>
          <bgColor theme="0" tint="-4.9989318521683403E-2"/>
        </patternFill>
      </fill>
    </dxf>
    <dxf>
      <fill>
        <patternFill>
          <bgColor theme="0" tint="-4.9989318521683403E-2"/>
        </patternFill>
      </fill>
    </dxf>
    <dxf>
      <font>
        <b val="0"/>
        <i val="0"/>
        <color theme="0"/>
      </font>
      <fill>
        <patternFill>
          <bgColor rgb="FFFF0000"/>
        </patternFill>
      </fill>
    </dxf>
    <dxf>
      <fill>
        <patternFill>
          <bgColor theme="0" tint="-4.9989318521683403E-2"/>
        </patternFill>
      </fill>
    </dxf>
    <dxf>
      <fill>
        <patternFill>
          <bgColor theme="0" tint="-4.9989318521683403E-2"/>
        </patternFill>
      </fill>
    </dxf>
    <dxf>
      <fill>
        <patternFill>
          <bgColor theme="0" tint="-4.9989318521683403E-2"/>
        </patternFill>
      </fill>
    </dxf>
    <dxf>
      <font>
        <b val="0"/>
        <i val="0"/>
        <color theme="0"/>
      </font>
      <fill>
        <patternFill>
          <bgColor rgb="FF00B050"/>
        </patternFill>
      </fill>
    </dxf>
    <dxf>
      <font>
        <b val="0"/>
        <i val="0"/>
        <color theme="0"/>
      </font>
      <fill>
        <patternFill>
          <bgColor rgb="FFFF0000"/>
        </patternFill>
      </fill>
    </dxf>
    <dxf>
      <fill>
        <patternFill>
          <bgColor rgb="FFFFC000"/>
        </patternFill>
      </fill>
    </dxf>
    <dxf>
      <fill>
        <patternFill>
          <bgColor theme="3" tint="0.79998168889431442"/>
        </patternFill>
      </fill>
    </dxf>
    <dxf>
      <font>
        <b val="0"/>
        <i val="0"/>
        <color theme="0"/>
      </font>
      <fill>
        <patternFill>
          <bgColor rgb="FF0070C0"/>
        </patternFill>
      </fill>
    </dxf>
    <dxf>
      <fill>
        <patternFill>
          <bgColor theme="0" tint="-4.9989318521683403E-2"/>
        </patternFill>
      </fill>
    </dxf>
    <dxf>
      <fill>
        <patternFill>
          <bgColor theme="0" tint="-4.9989318521683403E-2"/>
        </patternFill>
      </fill>
    </dxf>
    <dxf>
      <font>
        <b val="0"/>
        <i val="0"/>
        <color theme="0"/>
      </font>
      <fill>
        <patternFill>
          <bgColor rgb="FF00B050"/>
        </patternFill>
      </fill>
    </dxf>
    <dxf>
      <font>
        <b val="0"/>
        <i val="0"/>
        <color theme="0"/>
      </font>
      <fill>
        <patternFill>
          <bgColor rgb="FFFF0000"/>
        </patternFill>
      </fill>
    </dxf>
    <dxf>
      <fill>
        <patternFill>
          <bgColor rgb="FFFFC000"/>
        </patternFill>
      </fill>
    </dxf>
    <dxf>
      <fill>
        <patternFill>
          <bgColor theme="3" tint="0.79998168889431442"/>
        </patternFill>
      </fill>
    </dxf>
    <dxf>
      <font>
        <b val="0"/>
        <i val="0"/>
        <color theme="0"/>
      </font>
      <fill>
        <patternFill>
          <bgColor rgb="FF0070C0"/>
        </patternFill>
      </fill>
    </dxf>
    <dxf>
      <fill>
        <patternFill>
          <bgColor theme="0" tint="-4.9989318521683403E-2"/>
        </patternFill>
      </fill>
    </dxf>
    <dxf>
      <fill>
        <patternFill>
          <bgColor theme="0" tint="-4.9989318521683403E-2"/>
        </patternFill>
      </fill>
    </dxf>
    <dxf>
      <fill>
        <patternFill>
          <bgColor theme="0" tint="-4.9989318521683403E-2"/>
        </patternFill>
      </fill>
    </dxf>
    <dxf>
      <font>
        <b val="0"/>
        <i val="0"/>
        <color theme="0"/>
      </font>
      <fill>
        <patternFill>
          <bgColor rgb="FF00B050"/>
        </patternFill>
      </fill>
    </dxf>
    <dxf>
      <fill>
        <patternFill>
          <bgColor theme="0" tint="-4.9989318521683403E-2"/>
        </patternFill>
      </fill>
    </dxf>
    <dxf>
      <fill>
        <patternFill>
          <bgColor theme="3" tint="0.79998168889431442"/>
        </patternFill>
      </fill>
    </dxf>
    <dxf>
      <font>
        <b val="0"/>
        <i val="0"/>
        <color theme="0"/>
      </font>
      <fill>
        <patternFill>
          <bgColor rgb="FFFF0000"/>
        </patternFill>
      </fill>
    </dxf>
    <dxf>
      <font>
        <b val="0"/>
        <i val="0"/>
        <color theme="0"/>
      </font>
      <fill>
        <patternFill>
          <bgColor rgb="FF0070C0"/>
        </patternFill>
      </fill>
    </dxf>
    <dxf>
      <fill>
        <patternFill>
          <bgColor rgb="FFFFC000"/>
        </patternFill>
      </fill>
    </dxf>
    <dxf>
      <font>
        <b val="0"/>
        <i val="0"/>
        <color theme="0"/>
      </font>
      <fill>
        <patternFill>
          <bgColor rgb="FFFF0000"/>
        </patternFill>
      </fill>
    </dxf>
    <dxf>
      <font>
        <b val="0"/>
        <i val="0"/>
        <color theme="0"/>
      </font>
      <fill>
        <patternFill>
          <bgColor rgb="FF0070C0"/>
        </patternFill>
      </fill>
    </dxf>
    <dxf>
      <fill>
        <patternFill>
          <bgColor theme="3" tint="0.79998168889431442"/>
        </patternFill>
      </fill>
    </dxf>
    <dxf>
      <fill>
        <patternFill>
          <bgColor theme="0" tint="-4.9989318521683403E-2"/>
        </patternFill>
      </fill>
    </dxf>
    <dxf>
      <font>
        <b val="0"/>
        <i val="0"/>
        <color theme="0"/>
      </font>
      <fill>
        <patternFill>
          <bgColor rgb="FF00B050"/>
        </patternFill>
      </fill>
    </dxf>
    <dxf>
      <fill>
        <patternFill>
          <bgColor rgb="FFFFC000"/>
        </patternFill>
      </fill>
    </dxf>
    <dxf>
      <fill>
        <patternFill>
          <bgColor theme="0" tint="-4.9989318521683403E-2"/>
        </patternFill>
      </fill>
    </dxf>
    <dxf>
      <fill>
        <patternFill>
          <bgColor theme="0" tint="-4.9989318521683403E-2"/>
        </patternFill>
      </fill>
    </dxf>
    <dxf>
      <font>
        <b val="0"/>
        <i val="0"/>
        <color theme="0"/>
      </font>
      <fill>
        <patternFill>
          <bgColor rgb="FF00B050"/>
        </patternFill>
      </fill>
    </dxf>
    <dxf>
      <font>
        <b val="0"/>
        <i val="0"/>
        <color theme="0"/>
      </font>
      <fill>
        <patternFill>
          <bgColor rgb="FFFF0000"/>
        </patternFill>
      </fill>
    </dxf>
    <dxf>
      <fill>
        <patternFill>
          <bgColor rgb="FFFFC000"/>
        </patternFill>
      </fill>
    </dxf>
    <dxf>
      <fill>
        <patternFill>
          <bgColor theme="3" tint="0.79998168889431442"/>
        </patternFill>
      </fill>
    </dxf>
    <dxf>
      <font>
        <b val="0"/>
        <i val="0"/>
        <color theme="0"/>
      </font>
      <fill>
        <patternFill>
          <bgColor rgb="FF0070C0"/>
        </patternFill>
      </fill>
    </dxf>
    <dxf>
      <fill>
        <patternFill>
          <bgColor theme="0" tint="-4.9989318521683403E-2"/>
        </patternFill>
      </fill>
    </dxf>
    <dxf>
      <fill>
        <patternFill>
          <bgColor theme="3" tint="0.79998168889431442"/>
        </patternFill>
      </fill>
    </dxf>
    <dxf>
      <fill>
        <patternFill>
          <bgColor rgb="FFFFC000"/>
        </patternFill>
      </fill>
    </dxf>
    <dxf>
      <font>
        <b val="0"/>
        <i val="0"/>
        <color theme="0"/>
      </font>
      <fill>
        <patternFill>
          <bgColor rgb="FFFF0000"/>
        </patternFill>
      </fill>
    </dxf>
    <dxf>
      <font>
        <b val="0"/>
        <i val="0"/>
        <color theme="0"/>
      </font>
      <fill>
        <patternFill>
          <bgColor rgb="FF00B050"/>
        </patternFill>
      </fill>
    </dxf>
    <dxf>
      <fill>
        <patternFill>
          <bgColor theme="0" tint="-4.9989318521683403E-2"/>
        </patternFill>
      </fill>
    </dxf>
    <dxf>
      <font>
        <b val="0"/>
        <i val="0"/>
        <color theme="0"/>
      </font>
      <fill>
        <patternFill>
          <bgColor rgb="FF0070C0"/>
        </patternFill>
      </fill>
    </dxf>
    <dxf>
      <fill>
        <patternFill>
          <bgColor rgb="FFFFC000"/>
        </patternFill>
      </fill>
    </dxf>
    <dxf>
      <font>
        <b val="0"/>
        <i val="0"/>
        <color theme="0"/>
      </font>
      <fill>
        <patternFill>
          <bgColor rgb="FFFF0000"/>
        </patternFill>
      </fill>
    </dxf>
    <dxf>
      <font>
        <b val="0"/>
        <i val="0"/>
        <color theme="0"/>
      </font>
      <fill>
        <patternFill>
          <bgColor rgb="FF00B050"/>
        </patternFill>
      </fill>
    </dxf>
    <dxf>
      <fill>
        <patternFill>
          <bgColor theme="0" tint="-4.9989318521683403E-2"/>
        </patternFill>
      </fill>
    </dxf>
    <dxf>
      <fill>
        <patternFill>
          <bgColor theme="3" tint="0.79998168889431442"/>
        </patternFill>
      </fill>
    </dxf>
    <dxf>
      <fill>
        <patternFill>
          <bgColor theme="0" tint="-4.9989318521683403E-2"/>
        </patternFill>
      </fill>
    </dxf>
    <dxf>
      <font>
        <b val="0"/>
        <i val="0"/>
        <color theme="0"/>
      </font>
      <fill>
        <patternFill>
          <bgColor rgb="FF0070C0"/>
        </patternFill>
      </fill>
    </dxf>
    <dxf>
      <font>
        <b val="0"/>
        <i val="0"/>
        <color theme="0"/>
      </font>
      <fill>
        <patternFill>
          <bgColor rgb="FFFF0000"/>
        </patternFill>
      </fill>
    </dxf>
    <dxf>
      <fill>
        <patternFill>
          <bgColor theme="0" tint="-4.9989318521683403E-2"/>
        </patternFill>
      </fill>
    </dxf>
    <dxf>
      <fill>
        <patternFill>
          <bgColor theme="3" tint="0.79998168889431442"/>
        </patternFill>
      </fill>
    </dxf>
    <dxf>
      <fill>
        <patternFill>
          <bgColor rgb="FFFFC000"/>
        </patternFill>
      </fill>
    </dxf>
    <dxf>
      <font>
        <b val="0"/>
        <i val="0"/>
        <color theme="0"/>
      </font>
      <fill>
        <patternFill>
          <bgColor rgb="FF00B050"/>
        </patternFill>
      </fill>
    </dxf>
    <dxf>
      <fill>
        <patternFill>
          <bgColor theme="0" tint="-4.9989318521683403E-2"/>
        </patternFill>
      </fill>
    </dxf>
    <dxf>
      <font>
        <b val="0"/>
        <i val="0"/>
        <color theme="0"/>
      </font>
      <fill>
        <patternFill>
          <bgColor rgb="FF0070C0"/>
        </patternFill>
      </fill>
    </dxf>
    <dxf>
      <fill>
        <patternFill>
          <bgColor theme="0" tint="-4.9989318521683403E-2"/>
        </patternFill>
      </fill>
    </dxf>
    <dxf>
      <fill>
        <patternFill>
          <bgColor theme="3" tint="0.79998168889431442"/>
        </patternFill>
      </fill>
    </dxf>
    <dxf>
      <font>
        <b val="0"/>
        <i val="0"/>
        <color theme="0"/>
      </font>
      <fill>
        <patternFill>
          <bgColor rgb="FF0070C0"/>
        </patternFill>
      </fill>
    </dxf>
    <dxf>
      <fill>
        <patternFill>
          <bgColor theme="0" tint="-4.9989318521683403E-2"/>
        </patternFill>
      </fill>
    </dxf>
    <dxf>
      <fill>
        <patternFill>
          <bgColor rgb="FFFFC000"/>
        </patternFill>
      </fill>
    </dxf>
    <dxf>
      <font>
        <b val="0"/>
        <i val="0"/>
        <color theme="0"/>
      </font>
      <fill>
        <patternFill>
          <bgColor rgb="FF00B050"/>
        </patternFill>
      </fill>
    </dxf>
    <dxf>
      <font>
        <b val="0"/>
        <i val="0"/>
        <color theme="0"/>
      </font>
      <fill>
        <patternFill>
          <bgColor rgb="FFFF0000"/>
        </patternFill>
      </fill>
    </dxf>
    <dxf>
      <fill>
        <patternFill>
          <bgColor theme="0" tint="-4.9989318521683403E-2"/>
        </patternFill>
      </fill>
    </dxf>
    <dxf>
      <fill>
        <patternFill>
          <bgColor theme="0" tint="-4.9989318521683403E-2"/>
        </patternFill>
      </fill>
    </dxf>
    <dxf>
      <font>
        <b val="0"/>
        <i val="0"/>
        <color theme="0"/>
      </font>
      <fill>
        <patternFill>
          <bgColor rgb="FFFF0000"/>
        </patternFill>
      </fill>
    </dxf>
    <dxf>
      <fill>
        <patternFill>
          <bgColor rgb="FFFFC000"/>
        </patternFill>
      </fill>
    </dxf>
    <dxf>
      <fill>
        <patternFill>
          <bgColor theme="3" tint="0.79998168889431442"/>
        </patternFill>
      </fill>
    </dxf>
    <dxf>
      <font>
        <b val="0"/>
        <i val="0"/>
        <color theme="0"/>
      </font>
      <fill>
        <patternFill>
          <bgColor rgb="FF0070C0"/>
        </patternFill>
      </fill>
    </dxf>
    <dxf>
      <fill>
        <patternFill>
          <bgColor rgb="FFFFC000"/>
        </patternFill>
      </fill>
    </dxf>
    <dxf>
      <fill>
        <patternFill>
          <bgColor theme="3" tint="0.79998168889431442"/>
        </patternFill>
      </fill>
    </dxf>
    <dxf>
      <font>
        <b val="0"/>
        <i val="0"/>
        <color theme="0"/>
      </font>
      <fill>
        <patternFill>
          <bgColor rgb="FF0070C0"/>
        </patternFill>
      </fill>
    </dxf>
    <dxf>
      <fill>
        <patternFill>
          <bgColor theme="0" tint="-4.9989318521683403E-2"/>
        </patternFill>
      </fill>
    </dxf>
    <dxf>
      <fill>
        <patternFill>
          <bgColor theme="0" tint="-4.9989318521683403E-2"/>
        </patternFill>
      </fill>
    </dxf>
    <dxf>
      <font>
        <b val="0"/>
        <i val="0"/>
        <color theme="0"/>
      </font>
      <fill>
        <patternFill>
          <bgColor rgb="FF00B050"/>
        </patternFill>
      </fill>
    </dxf>
    <dxf>
      <font>
        <b val="0"/>
        <i val="0"/>
        <color theme="0"/>
      </font>
      <fill>
        <patternFill>
          <bgColor rgb="FF00B050"/>
        </patternFill>
      </fill>
    </dxf>
    <dxf>
      <font>
        <b val="0"/>
        <i val="0"/>
        <color theme="0"/>
      </font>
      <fill>
        <patternFill>
          <bgColor rgb="FFFF0000"/>
        </patternFill>
      </fill>
    </dxf>
    <dxf>
      <fill>
        <patternFill>
          <bgColor rgb="FFFFC000"/>
        </patternFill>
      </fill>
    </dxf>
    <dxf>
      <fill>
        <patternFill>
          <bgColor theme="3" tint="0.79998168889431442"/>
        </patternFill>
      </fill>
    </dxf>
    <dxf>
      <font>
        <b val="0"/>
        <i val="0"/>
        <color theme="0"/>
      </font>
      <fill>
        <patternFill>
          <bgColor rgb="FF0070C0"/>
        </patternFill>
      </fill>
    </dxf>
    <dxf>
      <fill>
        <patternFill>
          <bgColor theme="0" tint="-4.9989318521683403E-2"/>
        </patternFill>
      </fill>
    </dxf>
    <dxf>
      <font>
        <b val="0"/>
        <i val="0"/>
        <color theme="0"/>
      </font>
      <fill>
        <patternFill>
          <bgColor rgb="FF00B050"/>
        </patternFill>
      </fill>
    </dxf>
    <dxf>
      <fill>
        <patternFill>
          <bgColor theme="0" tint="-4.9989318521683403E-2"/>
        </patternFill>
      </fill>
    </dxf>
    <dxf>
      <font>
        <b val="0"/>
        <i val="0"/>
        <color theme="0"/>
      </font>
      <fill>
        <patternFill>
          <bgColor rgb="FFFF0000"/>
        </patternFill>
      </fill>
    </dxf>
    <dxf>
      <font>
        <b val="0"/>
        <i val="0"/>
        <color theme="0"/>
      </font>
      <fill>
        <patternFill>
          <bgColor rgb="FF0070C0"/>
        </patternFill>
      </fill>
    </dxf>
    <dxf>
      <fill>
        <patternFill>
          <bgColor rgb="FFFFC000"/>
        </patternFill>
      </fill>
    </dxf>
    <dxf>
      <font>
        <b val="0"/>
        <i val="0"/>
        <color theme="0"/>
      </font>
      <fill>
        <patternFill>
          <bgColor rgb="FFFF0000"/>
        </patternFill>
      </fill>
    </dxf>
    <dxf>
      <font>
        <b val="0"/>
        <i val="0"/>
        <color theme="0"/>
      </font>
      <fill>
        <patternFill>
          <bgColor rgb="FF00B050"/>
        </patternFill>
      </fill>
    </dxf>
    <dxf>
      <fill>
        <patternFill>
          <bgColor theme="0" tint="-4.9989318521683403E-2"/>
        </patternFill>
      </fill>
    </dxf>
    <dxf>
      <fill>
        <patternFill>
          <bgColor theme="0" tint="-4.9989318521683403E-2"/>
        </patternFill>
      </fill>
    </dxf>
    <dxf>
      <fill>
        <patternFill>
          <bgColor theme="3" tint="0.79998168889431442"/>
        </patternFill>
      </fill>
    </dxf>
    <dxf>
      <fill>
        <patternFill>
          <bgColor theme="0" tint="-4.9989318521683403E-2"/>
        </patternFill>
      </fill>
    </dxf>
    <dxf>
      <fill>
        <patternFill>
          <bgColor theme="0" tint="-4.9989318521683403E-2"/>
        </patternFill>
      </fill>
    </dxf>
    <dxf>
      <fill>
        <patternFill>
          <bgColor theme="0" tint="-4.9989318521683403E-2"/>
        </patternFill>
      </fill>
    </dxf>
    <dxf>
      <font>
        <b val="0"/>
        <i val="0"/>
        <color theme="0"/>
      </font>
      <fill>
        <patternFill>
          <bgColor rgb="FF00B050"/>
        </patternFill>
      </fill>
    </dxf>
    <dxf>
      <fill>
        <patternFill>
          <bgColor rgb="FFFFC000"/>
        </patternFill>
      </fill>
    </dxf>
    <dxf>
      <font>
        <b val="0"/>
        <i val="0"/>
        <color theme="0"/>
      </font>
      <fill>
        <patternFill>
          <bgColor rgb="FFFF0000"/>
        </patternFill>
      </fill>
    </dxf>
    <dxf>
      <font>
        <b val="0"/>
        <i val="0"/>
        <color theme="0"/>
      </font>
      <fill>
        <patternFill>
          <bgColor rgb="FF0070C0"/>
        </patternFill>
      </fill>
    </dxf>
    <dxf>
      <fill>
        <patternFill>
          <bgColor rgb="FFFFC000"/>
        </patternFill>
      </fill>
    </dxf>
    <dxf>
      <fill>
        <patternFill>
          <bgColor theme="0" tint="-4.9989318521683403E-2"/>
        </patternFill>
      </fill>
    </dxf>
    <dxf>
      <font>
        <b val="0"/>
        <i val="0"/>
        <color theme="0"/>
      </font>
      <fill>
        <patternFill>
          <bgColor rgb="FF00B050"/>
        </patternFill>
      </fill>
    </dxf>
    <dxf>
      <fill>
        <patternFill>
          <bgColor theme="3" tint="0.79998168889431442"/>
        </patternFill>
      </fill>
    </dxf>
    <dxf>
      <fill>
        <patternFill>
          <bgColor theme="0" tint="-4.9989318521683403E-2"/>
        </patternFill>
      </fill>
    </dxf>
    <dxf>
      <fill>
        <patternFill>
          <bgColor theme="0" tint="-4.9989318521683403E-2"/>
        </patternFill>
      </fill>
    </dxf>
    <dxf>
      <fill>
        <patternFill>
          <bgColor theme="0" tint="-4.9989318521683403E-2"/>
        </patternFill>
      </fill>
    </dxf>
    <dxf>
      <font>
        <b val="0"/>
        <i val="0"/>
        <color theme="0"/>
      </font>
      <fill>
        <patternFill>
          <bgColor rgb="FFFF0000"/>
        </patternFill>
      </fill>
    </dxf>
    <dxf>
      <font>
        <b val="0"/>
        <i val="0"/>
        <color theme="0"/>
      </font>
      <fill>
        <patternFill>
          <bgColor rgb="FF0070C0"/>
        </patternFill>
      </fill>
    </dxf>
    <dxf>
      <fill>
        <patternFill>
          <bgColor theme="3" tint="0.79998168889431442"/>
        </patternFill>
      </fill>
    </dxf>
    <dxf>
      <font>
        <b val="0"/>
        <i val="0"/>
        <color theme="0"/>
      </font>
      <fill>
        <patternFill>
          <bgColor rgb="FF0070C0"/>
        </patternFill>
      </fill>
    </dxf>
    <dxf>
      <fill>
        <patternFill>
          <bgColor theme="3" tint="0.79998168889431442"/>
        </patternFill>
      </fill>
    </dxf>
    <dxf>
      <fill>
        <patternFill>
          <bgColor rgb="FFFFC000"/>
        </patternFill>
      </fill>
    </dxf>
    <dxf>
      <font>
        <b val="0"/>
        <i val="0"/>
        <color theme="0"/>
      </font>
      <fill>
        <patternFill>
          <bgColor rgb="FFFF0000"/>
        </patternFill>
      </fill>
    </dxf>
    <dxf>
      <font>
        <b val="0"/>
        <i val="0"/>
        <color theme="0"/>
      </font>
      <fill>
        <patternFill>
          <bgColor rgb="FF00B050"/>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ont>
        <b val="0"/>
        <i val="0"/>
        <color theme="0"/>
      </font>
      <fill>
        <patternFill>
          <bgColor rgb="FF00B050"/>
        </patternFill>
      </fill>
    </dxf>
    <dxf>
      <font>
        <b val="0"/>
        <i val="0"/>
        <color theme="0"/>
      </font>
      <fill>
        <patternFill>
          <bgColor rgb="FFFF0000"/>
        </patternFill>
      </fill>
    </dxf>
    <dxf>
      <fill>
        <patternFill>
          <bgColor rgb="FFFFC000"/>
        </patternFill>
      </fill>
    </dxf>
    <dxf>
      <fill>
        <patternFill>
          <bgColor theme="3" tint="0.79998168889431442"/>
        </patternFill>
      </fill>
    </dxf>
    <dxf>
      <font>
        <b val="0"/>
        <i val="0"/>
        <color theme="0"/>
      </font>
      <fill>
        <patternFill>
          <bgColor rgb="FF0070C0"/>
        </patternFill>
      </fill>
    </dxf>
    <dxf>
      <fill>
        <patternFill>
          <bgColor theme="0" tint="-4.9989318521683403E-2"/>
        </patternFill>
      </fill>
    </dxf>
    <dxf>
      <fill>
        <patternFill>
          <bgColor theme="0" tint="-4.9989318521683403E-2"/>
        </patternFill>
      </fill>
    </dxf>
    <dxf>
      <font>
        <b val="0"/>
        <i val="0"/>
        <color theme="0"/>
      </font>
      <fill>
        <patternFill>
          <bgColor rgb="FF0070C0"/>
        </patternFill>
      </fill>
    </dxf>
    <dxf>
      <fill>
        <patternFill>
          <bgColor theme="3" tint="0.79998168889431442"/>
        </patternFill>
      </fill>
    </dxf>
    <dxf>
      <fill>
        <patternFill>
          <bgColor rgb="FFFFC000"/>
        </patternFill>
      </fill>
    </dxf>
    <dxf>
      <font>
        <b val="0"/>
        <i val="0"/>
        <color theme="0"/>
      </font>
      <fill>
        <patternFill>
          <bgColor rgb="FFFF0000"/>
        </patternFill>
      </fill>
    </dxf>
    <dxf>
      <font>
        <b val="0"/>
        <i val="0"/>
        <color theme="0"/>
      </font>
      <fill>
        <patternFill>
          <bgColor rgb="FF00B050"/>
        </patternFill>
      </fill>
    </dxf>
    <dxf>
      <fill>
        <patternFill>
          <bgColor theme="0" tint="-4.9989318521683403E-2"/>
        </patternFill>
      </fill>
    </dxf>
    <dxf>
      <font>
        <b val="0"/>
        <i val="0"/>
        <color theme="0"/>
      </font>
      <fill>
        <patternFill>
          <bgColor rgb="FFFF0000"/>
        </patternFill>
      </fill>
    </dxf>
    <dxf>
      <font>
        <b val="0"/>
        <i val="0"/>
        <color theme="0"/>
      </font>
      <fill>
        <patternFill>
          <bgColor rgb="FF0070C0"/>
        </patternFill>
      </fill>
    </dxf>
    <dxf>
      <fill>
        <patternFill>
          <bgColor theme="3" tint="0.79998168889431442"/>
        </patternFill>
      </fill>
    </dxf>
    <dxf>
      <fill>
        <patternFill>
          <bgColor rgb="FFFFC000"/>
        </patternFill>
      </fill>
    </dxf>
    <dxf>
      <font>
        <b val="0"/>
        <i val="0"/>
        <color theme="0"/>
      </font>
      <fill>
        <patternFill>
          <bgColor rgb="FFFF0000"/>
        </patternFill>
      </fill>
    </dxf>
    <dxf>
      <font>
        <b val="0"/>
        <i val="0"/>
        <color theme="0"/>
      </font>
      <fill>
        <patternFill>
          <bgColor rgb="FF00B050"/>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rgb="FFFFC000"/>
        </patternFill>
      </fill>
    </dxf>
    <dxf>
      <fill>
        <patternFill>
          <bgColor theme="3" tint="0.79998168889431442"/>
        </patternFill>
      </fill>
    </dxf>
    <dxf>
      <font>
        <b val="0"/>
        <i val="0"/>
        <color theme="0"/>
      </font>
      <fill>
        <patternFill>
          <bgColor rgb="FF0070C0"/>
        </patternFill>
      </fill>
    </dxf>
    <dxf>
      <fill>
        <patternFill>
          <bgColor theme="0" tint="-4.9989318521683403E-2"/>
        </patternFill>
      </fill>
    </dxf>
    <dxf>
      <fill>
        <patternFill>
          <bgColor theme="0" tint="-4.9989318521683403E-2"/>
        </patternFill>
      </fill>
    </dxf>
    <dxf>
      <font>
        <b val="0"/>
        <i val="0"/>
        <color theme="0"/>
      </font>
      <fill>
        <patternFill>
          <bgColor rgb="FF00B050"/>
        </patternFill>
      </fill>
    </dxf>
    <dxf>
      <font>
        <b val="0"/>
        <i val="0"/>
        <color theme="0"/>
      </font>
      <fill>
        <patternFill>
          <bgColor rgb="FF00B050"/>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rgb="FFFFC000"/>
        </patternFill>
      </fill>
    </dxf>
    <dxf>
      <font>
        <b val="0"/>
        <i val="0"/>
        <color theme="0"/>
      </font>
      <fill>
        <patternFill>
          <bgColor rgb="FF00B050"/>
        </patternFill>
      </fill>
    </dxf>
    <dxf>
      <font>
        <b val="0"/>
        <i val="0"/>
        <color theme="0"/>
      </font>
      <fill>
        <patternFill>
          <bgColor rgb="FFFF0000"/>
        </patternFill>
      </fill>
    </dxf>
    <dxf>
      <fill>
        <patternFill>
          <bgColor theme="3" tint="0.79998168889431442"/>
        </patternFill>
      </fill>
    </dxf>
    <dxf>
      <fill>
        <patternFill>
          <bgColor theme="3" tint="0.79998168889431442"/>
        </patternFill>
      </fill>
    </dxf>
    <dxf>
      <font>
        <b val="0"/>
        <i val="0"/>
        <color theme="0"/>
      </font>
      <fill>
        <patternFill>
          <bgColor rgb="FF0070C0"/>
        </patternFill>
      </fill>
    </dxf>
    <dxf>
      <fill>
        <patternFill>
          <bgColor theme="0" tint="-4.9989318521683403E-2"/>
        </patternFill>
      </fill>
    </dxf>
    <dxf>
      <fill>
        <patternFill>
          <bgColor theme="0" tint="-4.9989318521683403E-2"/>
        </patternFill>
      </fill>
    </dxf>
    <dxf>
      <font>
        <b val="0"/>
        <i val="0"/>
        <color theme="0"/>
      </font>
      <fill>
        <patternFill>
          <bgColor rgb="FF00B050"/>
        </patternFill>
      </fill>
    </dxf>
    <dxf>
      <font>
        <b val="0"/>
        <i val="0"/>
        <color theme="0"/>
      </font>
      <fill>
        <patternFill>
          <bgColor rgb="FFFF0000"/>
        </patternFill>
      </fill>
    </dxf>
    <dxf>
      <fill>
        <patternFill>
          <bgColor rgb="FFFFC000"/>
        </patternFill>
      </fill>
    </dxf>
    <dxf>
      <fill>
        <patternFill>
          <bgColor theme="3" tint="0.79998168889431442"/>
        </patternFill>
      </fill>
    </dxf>
    <dxf>
      <font>
        <b val="0"/>
        <i val="0"/>
        <color theme="0"/>
      </font>
      <fill>
        <patternFill>
          <bgColor rgb="FF0070C0"/>
        </patternFill>
      </fill>
    </dxf>
    <dxf>
      <fill>
        <patternFill>
          <bgColor theme="0" tint="-4.9989318521683403E-2"/>
        </patternFill>
      </fill>
    </dxf>
    <dxf>
      <font>
        <b val="0"/>
        <i val="0"/>
        <color theme="0"/>
      </font>
      <fill>
        <patternFill>
          <bgColor rgb="FF00B050"/>
        </patternFill>
      </fill>
    </dxf>
    <dxf>
      <font>
        <b val="0"/>
        <i val="0"/>
        <color theme="0"/>
      </font>
      <fill>
        <patternFill>
          <bgColor rgb="FFFF0000"/>
        </patternFill>
      </fill>
    </dxf>
    <dxf>
      <fill>
        <patternFill>
          <bgColor rgb="FFFFC000"/>
        </patternFill>
      </fill>
    </dxf>
    <dxf>
      <font>
        <b val="0"/>
        <i val="0"/>
        <color theme="0"/>
      </font>
      <fill>
        <patternFill>
          <bgColor rgb="FF0070C0"/>
        </patternFill>
      </fill>
    </dxf>
    <dxf>
      <fill>
        <patternFill>
          <bgColor theme="0" tint="-4.9989318521683403E-2"/>
        </patternFill>
      </fill>
    </dxf>
    <dxf>
      <fill>
        <patternFill>
          <bgColor theme="0" tint="-4.9989318521683403E-2"/>
        </patternFill>
      </fill>
    </dxf>
    <dxf>
      <font>
        <b val="0"/>
        <i val="0"/>
        <color theme="0"/>
      </font>
      <fill>
        <patternFill>
          <bgColor rgb="FF00B050"/>
        </patternFill>
      </fill>
    </dxf>
    <dxf>
      <font>
        <b val="0"/>
        <i val="0"/>
        <color theme="0"/>
      </font>
      <fill>
        <patternFill>
          <bgColor rgb="FF0070C0"/>
        </patternFill>
      </fill>
    </dxf>
    <dxf>
      <fill>
        <patternFill>
          <bgColor rgb="FFFFC000"/>
        </patternFill>
      </fill>
    </dxf>
    <dxf>
      <fill>
        <patternFill>
          <bgColor theme="3" tint="0.79998168889431442"/>
        </patternFill>
      </fill>
    </dxf>
    <dxf>
      <fill>
        <patternFill>
          <bgColor theme="0" tint="-4.9989318521683403E-2"/>
        </patternFill>
      </fill>
    </dxf>
    <dxf>
      <fill>
        <patternFill>
          <bgColor theme="0" tint="-4.9989318521683403E-2"/>
        </patternFill>
      </fill>
    </dxf>
    <dxf>
      <fill>
        <patternFill>
          <bgColor theme="0" tint="-4.9989318521683403E-2"/>
        </patternFill>
      </fill>
    </dxf>
    <dxf>
      <font>
        <b val="0"/>
        <i val="0"/>
        <color theme="0"/>
      </font>
      <fill>
        <patternFill>
          <bgColor rgb="FFFF0000"/>
        </patternFill>
      </fill>
    </dxf>
    <dxf>
      <fill>
        <patternFill>
          <bgColor theme="0" tint="-4.9989318521683403E-2"/>
        </patternFill>
      </fill>
    </dxf>
    <dxf>
      <font>
        <b val="0"/>
        <i val="0"/>
        <color theme="0"/>
      </font>
      <fill>
        <patternFill>
          <bgColor rgb="FF00B050"/>
        </patternFill>
      </fill>
    </dxf>
    <dxf>
      <font>
        <b val="0"/>
        <i val="0"/>
        <color theme="0"/>
      </font>
      <fill>
        <patternFill>
          <bgColor rgb="FF0070C0"/>
        </patternFill>
      </fill>
    </dxf>
    <dxf>
      <fill>
        <patternFill>
          <bgColor rgb="FFFFC000"/>
        </patternFill>
      </fill>
    </dxf>
    <dxf>
      <fill>
        <patternFill>
          <bgColor theme="3" tint="0.79998168889431442"/>
        </patternFill>
      </fill>
    </dxf>
    <dxf>
      <fill>
        <patternFill>
          <bgColor theme="0" tint="-4.9989318521683403E-2"/>
        </patternFill>
      </fill>
    </dxf>
    <dxf>
      <font>
        <b val="0"/>
        <i val="0"/>
        <color theme="0"/>
      </font>
      <fill>
        <patternFill>
          <bgColor rgb="FF00B050"/>
        </patternFill>
      </fill>
    </dxf>
    <dxf>
      <font>
        <b val="0"/>
        <i val="0"/>
        <color theme="0"/>
      </font>
      <fill>
        <patternFill>
          <bgColor rgb="FF0070C0"/>
        </patternFill>
      </fill>
    </dxf>
    <dxf>
      <fill>
        <patternFill>
          <bgColor theme="0" tint="-4.9989318521683403E-2"/>
        </patternFill>
      </fill>
    </dxf>
    <dxf>
      <fill>
        <patternFill>
          <bgColor theme="3" tint="0.79998168889431442"/>
        </patternFill>
      </fill>
    </dxf>
    <dxf>
      <fill>
        <patternFill>
          <bgColor theme="0" tint="-4.9989318521683403E-2"/>
        </patternFill>
      </fill>
    </dxf>
    <dxf>
      <font>
        <b val="0"/>
        <i val="0"/>
        <color theme="0"/>
      </font>
      <fill>
        <patternFill>
          <bgColor rgb="FF0070C0"/>
        </patternFill>
      </fill>
    </dxf>
    <dxf>
      <fill>
        <patternFill>
          <bgColor rgb="FFFFC000"/>
        </patternFill>
      </fill>
    </dxf>
    <dxf>
      <font>
        <b val="0"/>
        <i val="0"/>
        <color theme="0"/>
      </font>
      <fill>
        <patternFill>
          <bgColor rgb="FFFF0000"/>
        </patternFill>
      </fill>
    </dxf>
    <dxf>
      <font>
        <b val="0"/>
        <i val="0"/>
        <color theme="0"/>
      </font>
      <fill>
        <patternFill>
          <bgColor rgb="FF00B050"/>
        </patternFill>
      </fill>
    </dxf>
    <dxf>
      <fill>
        <patternFill>
          <bgColor theme="3" tint="0.79998168889431442"/>
        </patternFill>
      </fill>
    </dxf>
    <dxf>
      <fill>
        <patternFill>
          <bgColor rgb="FFFFC000"/>
        </patternFill>
      </fill>
    </dxf>
    <dxf>
      <fill>
        <patternFill>
          <bgColor theme="0" tint="-4.9989318521683403E-2"/>
        </patternFill>
      </fill>
    </dxf>
    <dxf>
      <font>
        <b val="0"/>
        <i val="0"/>
        <color theme="0"/>
      </font>
      <fill>
        <patternFill>
          <bgColor rgb="FFFF0000"/>
        </patternFill>
      </fill>
    </dxf>
    <dxf>
      <font>
        <b val="0"/>
        <i val="0"/>
        <color theme="0"/>
      </font>
      <fill>
        <patternFill>
          <bgColor rgb="FF00B050"/>
        </patternFill>
      </fill>
    </dxf>
    <dxf>
      <fill>
        <patternFill>
          <bgColor theme="0" tint="-4.9989318521683403E-2"/>
        </patternFill>
      </fill>
    </dxf>
    <dxf>
      <fill>
        <patternFill>
          <bgColor theme="0" tint="-4.9989318521683403E-2"/>
        </patternFill>
      </fill>
    </dxf>
    <dxf>
      <fill>
        <patternFill>
          <bgColor theme="0" tint="-4.9989318521683403E-2"/>
        </patternFill>
      </fill>
    </dxf>
    <dxf>
      <font>
        <b val="0"/>
        <i val="0"/>
        <color theme="0"/>
      </font>
      <fill>
        <patternFill>
          <bgColor rgb="FF00B050"/>
        </patternFill>
      </fill>
    </dxf>
    <dxf>
      <fill>
        <patternFill>
          <bgColor rgb="FFFFC000"/>
        </patternFill>
      </fill>
    </dxf>
    <dxf>
      <fill>
        <patternFill>
          <bgColor theme="3" tint="0.79998168889431442"/>
        </patternFill>
      </fill>
    </dxf>
    <dxf>
      <font>
        <b val="0"/>
        <i val="0"/>
        <color theme="0"/>
      </font>
      <fill>
        <patternFill>
          <bgColor rgb="FF0070C0"/>
        </patternFill>
      </fill>
    </dxf>
    <dxf>
      <fill>
        <patternFill>
          <bgColor theme="0" tint="-4.9989318521683403E-2"/>
        </patternFill>
      </fill>
    </dxf>
    <dxf>
      <font>
        <b val="0"/>
        <i val="0"/>
        <color theme="0"/>
      </font>
      <fill>
        <patternFill>
          <bgColor rgb="FFFF0000"/>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ont>
        <b val="0"/>
        <i val="0"/>
        <color theme="0"/>
      </font>
      <fill>
        <patternFill>
          <bgColor rgb="FF0070C0"/>
        </patternFill>
      </fill>
    </dxf>
    <dxf>
      <fill>
        <patternFill>
          <bgColor theme="0" tint="-4.9989318521683403E-2"/>
        </patternFill>
      </fill>
    </dxf>
    <dxf>
      <font>
        <b val="0"/>
        <i val="0"/>
        <color theme="0"/>
      </font>
      <fill>
        <patternFill>
          <bgColor rgb="FFFF0000"/>
        </patternFill>
      </fill>
    </dxf>
    <dxf>
      <fill>
        <patternFill>
          <bgColor rgb="FFFFC000"/>
        </patternFill>
      </fill>
    </dxf>
    <dxf>
      <fill>
        <patternFill>
          <bgColor theme="3" tint="0.79998168889431442"/>
        </patternFill>
      </fill>
    </dxf>
    <dxf>
      <fill>
        <patternFill>
          <bgColor rgb="FFFFC000"/>
        </patternFill>
      </fill>
    </dxf>
    <dxf>
      <font>
        <b val="0"/>
        <i val="0"/>
        <color theme="0"/>
      </font>
      <fill>
        <patternFill>
          <bgColor rgb="FF0070C0"/>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3" tint="0.79998168889431442"/>
        </patternFill>
      </fill>
    </dxf>
    <dxf>
      <font>
        <b val="0"/>
        <i val="0"/>
        <color theme="0"/>
      </font>
      <fill>
        <patternFill>
          <bgColor rgb="FF00B050"/>
        </patternFill>
      </fill>
    </dxf>
    <dxf>
      <font>
        <b val="0"/>
        <i val="0"/>
        <color theme="0"/>
      </font>
      <fill>
        <patternFill>
          <bgColor rgb="FFFF0000"/>
        </patternFill>
      </fill>
    </dxf>
    <dxf>
      <fill>
        <patternFill>
          <bgColor theme="0" tint="-4.9989318521683403E-2"/>
        </patternFill>
      </fill>
    </dxf>
    <dxf>
      <fill>
        <patternFill>
          <bgColor theme="3" tint="0.79998168889431442"/>
        </patternFill>
      </fill>
    </dxf>
    <dxf>
      <fill>
        <patternFill>
          <bgColor theme="0" tint="-4.9989318521683403E-2"/>
        </patternFill>
      </fill>
    </dxf>
    <dxf>
      <fill>
        <patternFill>
          <bgColor theme="0" tint="-4.9989318521683403E-2"/>
        </patternFill>
      </fill>
    </dxf>
    <dxf>
      <fill>
        <patternFill>
          <bgColor theme="0" tint="-4.9989318521683403E-2"/>
        </patternFill>
      </fill>
    </dxf>
    <dxf>
      <font>
        <b val="0"/>
        <i val="0"/>
        <color theme="0"/>
      </font>
      <fill>
        <patternFill>
          <bgColor rgb="FFFF0000"/>
        </patternFill>
      </fill>
    </dxf>
    <dxf>
      <font>
        <b val="0"/>
        <i val="0"/>
        <color theme="0"/>
      </font>
      <fill>
        <patternFill>
          <bgColor rgb="FF00B050"/>
        </patternFill>
      </fill>
    </dxf>
    <dxf>
      <font>
        <b val="0"/>
        <i val="0"/>
        <color theme="0"/>
      </font>
      <fill>
        <patternFill>
          <bgColor rgb="FF0070C0"/>
        </patternFill>
      </fill>
    </dxf>
    <dxf>
      <fill>
        <patternFill>
          <bgColor theme="0" tint="-4.9989318521683403E-2"/>
        </patternFill>
      </fill>
    </dxf>
    <dxf>
      <font>
        <b val="0"/>
        <i val="0"/>
        <color theme="0"/>
      </font>
      <fill>
        <patternFill>
          <bgColor rgb="FF0070C0"/>
        </patternFill>
      </fill>
    </dxf>
    <dxf>
      <fill>
        <patternFill>
          <bgColor theme="3" tint="0.79998168889431442"/>
        </patternFill>
      </fill>
    </dxf>
    <dxf>
      <fill>
        <patternFill>
          <bgColor rgb="FFFFC000"/>
        </patternFill>
      </fill>
    </dxf>
    <dxf>
      <fill>
        <patternFill>
          <bgColor theme="0" tint="-4.9989318521683403E-2"/>
        </patternFill>
      </fill>
    </dxf>
    <dxf>
      <font>
        <b val="0"/>
        <i val="0"/>
        <color theme="0"/>
      </font>
      <fill>
        <patternFill>
          <bgColor rgb="FF00B050"/>
        </patternFill>
      </fill>
    </dxf>
    <dxf>
      <font>
        <b val="0"/>
        <i val="0"/>
        <color theme="0"/>
      </font>
      <fill>
        <patternFill>
          <bgColor rgb="FFFF0000"/>
        </patternFill>
      </fill>
    </dxf>
    <dxf>
      <fill>
        <patternFill>
          <bgColor rgb="FFFFC000"/>
        </patternFill>
      </fill>
    </dxf>
    <dxf>
      <fill>
        <patternFill>
          <bgColor theme="0" tint="-4.9989318521683403E-2"/>
        </patternFill>
      </fill>
    </dxf>
    <dxf>
      <font>
        <b val="0"/>
        <i val="0"/>
        <color theme="0"/>
      </font>
      <fill>
        <patternFill>
          <bgColor rgb="FF00B050"/>
        </patternFill>
      </fill>
    </dxf>
    <dxf>
      <font>
        <b val="0"/>
        <i val="0"/>
        <color theme="0"/>
      </font>
      <fill>
        <patternFill>
          <bgColor rgb="FF0070C0"/>
        </patternFill>
      </fill>
    </dxf>
    <dxf>
      <fill>
        <patternFill>
          <bgColor rgb="FFFFC000"/>
        </patternFill>
      </fill>
    </dxf>
    <dxf>
      <font>
        <b val="0"/>
        <i val="0"/>
        <color theme="0"/>
      </font>
      <fill>
        <patternFill>
          <bgColor rgb="FFFF0000"/>
        </patternFill>
      </fill>
    </dxf>
    <dxf>
      <fill>
        <patternFill>
          <bgColor theme="3" tint="0.79998168889431442"/>
        </patternFill>
      </fill>
    </dxf>
    <dxf>
      <fill>
        <patternFill>
          <bgColor theme="0" tint="-4.9989318521683403E-2"/>
        </patternFill>
      </fill>
    </dxf>
    <dxf>
      <font>
        <b val="0"/>
        <i val="0"/>
        <color theme="0"/>
      </font>
      <fill>
        <patternFill>
          <bgColor rgb="FF00B050"/>
        </patternFill>
      </fill>
    </dxf>
    <dxf>
      <font>
        <b val="0"/>
        <i val="0"/>
        <color theme="0"/>
      </font>
      <fill>
        <patternFill>
          <bgColor rgb="FFFF0000"/>
        </patternFill>
      </fill>
    </dxf>
    <dxf>
      <fill>
        <patternFill>
          <bgColor rgb="FFFFC000"/>
        </patternFill>
      </fill>
    </dxf>
    <dxf>
      <fill>
        <patternFill>
          <bgColor theme="0" tint="-4.9989318521683403E-2"/>
        </patternFill>
      </fill>
    </dxf>
    <dxf>
      <font>
        <b val="0"/>
        <i val="0"/>
        <color theme="0"/>
      </font>
      <fill>
        <patternFill>
          <bgColor rgb="FF0070C0"/>
        </patternFill>
      </fill>
    </dxf>
    <dxf>
      <fill>
        <patternFill>
          <bgColor theme="3" tint="0.7999816888943144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ont>
        <b val="0"/>
        <i val="0"/>
        <color theme="0"/>
      </font>
      <fill>
        <patternFill>
          <bgColor rgb="FF0070C0"/>
        </patternFill>
      </fill>
    </dxf>
    <dxf>
      <fill>
        <patternFill>
          <bgColor theme="3" tint="0.79998168889431442"/>
        </patternFill>
      </fill>
    </dxf>
    <dxf>
      <fill>
        <patternFill>
          <bgColor rgb="FFFFC000"/>
        </patternFill>
      </fill>
    </dxf>
    <dxf>
      <font>
        <b val="0"/>
        <i val="0"/>
        <color theme="0"/>
      </font>
      <fill>
        <patternFill>
          <bgColor rgb="FFFF0000"/>
        </patternFill>
      </fill>
    </dxf>
    <dxf>
      <font>
        <b val="0"/>
        <i val="0"/>
        <color theme="0"/>
      </font>
      <fill>
        <patternFill>
          <bgColor rgb="FF00B050"/>
        </patternFill>
      </fill>
    </dxf>
    <dxf>
      <fill>
        <patternFill>
          <bgColor theme="0" tint="-4.9989318521683403E-2"/>
        </patternFill>
      </fill>
    </dxf>
    <dxf>
      <fill>
        <patternFill>
          <bgColor theme="0" tint="-4.9989318521683403E-2"/>
        </patternFill>
      </fill>
    </dxf>
    <dxf>
      <fill>
        <patternFill>
          <bgColor theme="0" tint="-4.9989318521683403E-2"/>
        </patternFill>
      </fill>
    </dxf>
    <dxf>
      <font>
        <b val="0"/>
        <i val="0"/>
        <color theme="0"/>
      </font>
      <fill>
        <patternFill>
          <bgColor rgb="FF0070C0"/>
        </patternFill>
      </fill>
    </dxf>
    <dxf>
      <fill>
        <patternFill>
          <bgColor theme="3" tint="0.79998168889431442"/>
        </patternFill>
      </fill>
    </dxf>
    <dxf>
      <fill>
        <patternFill>
          <bgColor rgb="FFFFC000"/>
        </patternFill>
      </fill>
    </dxf>
    <dxf>
      <font>
        <b val="0"/>
        <i val="0"/>
        <color theme="0"/>
      </font>
      <fill>
        <patternFill>
          <bgColor rgb="FFFF0000"/>
        </patternFill>
      </fill>
    </dxf>
    <dxf>
      <font>
        <b val="0"/>
        <i val="0"/>
        <color theme="0"/>
      </font>
      <fill>
        <patternFill>
          <bgColor rgb="FF00B050"/>
        </patternFill>
      </fill>
    </dxf>
    <dxf>
      <fill>
        <patternFill>
          <bgColor theme="0" tint="-4.9989318521683403E-2"/>
        </patternFill>
      </fill>
    </dxf>
    <dxf>
      <fill>
        <patternFill>
          <bgColor theme="0" tint="-4.9989318521683403E-2"/>
        </patternFill>
      </fill>
    </dxf>
    <dxf>
      <fill>
        <patternFill>
          <bgColor theme="3" tint="0.79998168889431442"/>
        </patternFill>
      </fill>
    </dxf>
    <dxf>
      <fill>
        <patternFill>
          <bgColor theme="0" tint="-4.9989318521683403E-2"/>
        </patternFill>
      </fill>
    </dxf>
    <dxf>
      <fill>
        <patternFill>
          <bgColor theme="0" tint="-4.9989318521683403E-2"/>
        </patternFill>
      </fill>
    </dxf>
    <dxf>
      <font>
        <b val="0"/>
        <i val="0"/>
        <color theme="0"/>
      </font>
      <fill>
        <patternFill>
          <bgColor rgb="FF0070C0"/>
        </patternFill>
      </fill>
    </dxf>
    <dxf>
      <fill>
        <patternFill>
          <bgColor rgb="FFFFC000"/>
        </patternFill>
      </fill>
    </dxf>
    <dxf>
      <font>
        <b val="0"/>
        <i val="0"/>
        <color theme="0"/>
      </font>
      <fill>
        <patternFill>
          <bgColor rgb="FFFF0000"/>
        </patternFill>
      </fill>
    </dxf>
    <dxf>
      <font>
        <b val="0"/>
        <i val="0"/>
        <color theme="0"/>
      </font>
      <fill>
        <patternFill>
          <bgColor rgb="FF00B050"/>
        </patternFill>
      </fill>
    </dxf>
    <dxf>
      <fill>
        <patternFill>
          <bgColor theme="0" tint="-4.9989318521683403E-2"/>
        </patternFill>
      </fill>
    </dxf>
    <dxf>
      <font>
        <b val="0"/>
        <i val="0"/>
        <color theme="0"/>
      </font>
      <fill>
        <patternFill>
          <bgColor rgb="FF00B050"/>
        </patternFill>
      </fill>
    </dxf>
    <dxf>
      <fill>
        <patternFill>
          <bgColor theme="0" tint="-4.9989318521683403E-2"/>
        </patternFill>
      </fill>
    </dxf>
    <dxf>
      <fill>
        <patternFill>
          <bgColor theme="0" tint="-4.9989318521683403E-2"/>
        </patternFill>
      </fill>
    </dxf>
    <dxf>
      <font>
        <b val="0"/>
        <i val="0"/>
        <color theme="0"/>
      </font>
      <fill>
        <patternFill>
          <bgColor rgb="FFFF0000"/>
        </patternFill>
      </fill>
    </dxf>
    <dxf>
      <fill>
        <patternFill>
          <bgColor rgb="FFFFC000"/>
        </patternFill>
      </fill>
    </dxf>
    <dxf>
      <fill>
        <patternFill>
          <bgColor theme="3" tint="0.79998168889431442"/>
        </patternFill>
      </fill>
    </dxf>
    <dxf>
      <font>
        <b val="0"/>
        <i val="0"/>
        <color theme="0"/>
      </font>
      <fill>
        <patternFill>
          <bgColor rgb="FF0070C0"/>
        </patternFill>
      </fill>
    </dxf>
    <dxf>
      <fill>
        <patternFill>
          <bgColor theme="0" tint="-4.9989318521683403E-2"/>
        </patternFill>
      </fill>
    </dxf>
    <dxf>
      <fill>
        <patternFill>
          <bgColor theme="0" tint="-4.9989318521683403E-2"/>
        </patternFill>
      </fill>
    </dxf>
    <dxf>
      <font>
        <b val="0"/>
        <i val="0"/>
        <color theme="0"/>
      </font>
      <fill>
        <patternFill>
          <bgColor rgb="FFFF0000"/>
        </patternFill>
      </fill>
    </dxf>
    <dxf>
      <font>
        <b val="0"/>
        <i val="0"/>
        <color theme="0"/>
      </font>
      <fill>
        <patternFill>
          <bgColor rgb="FF0070C0"/>
        </patternFill>
      </fill>
    </dxf>
    <dxf>
      <fill>
        <patternFill>
          <bgColor theme="3" tint="0.79998168889431442"/>
        </patternFill>
      </fill>
    </dxf>
    <dxf>
      <fill>
        <patternFill>
          <bgColor rgb="FFFFC000"/>
        </patternFill>
      </fill>
    </dxf>
    <dxf>
      <fill>
        <patternFill>
          <bgColor theme="0" tint="-4.9989318521683403E-2"/>
        </patternFill>
      </fill>
    </dxf>
    <dxf>
      <font>
        <b val="0"/>
        <i val="0"/>
        <color theme="0"/>
      </font>
      <fill>
        <patternFill>
          <bgColor rgb="FF00B050"/>
        </patternFill>
      </fill>
    </dxf>
    <dxf>
      <fill>
        <patternFill>
          <bgColor theme="0" tint="-4.9989318521683403E-2"/>
        </patternFill>
      </fill>
    </dxf>
    <dxf>
      <fill>
        <patternFill>
          <bgColor theme="0" tint="-4.9989318521683403E-2"/>
        </patternFill>
      </fill>
    </dxf>
    <dxf>
      <font>
        <b val="0"/>
        <i val="0"/>
        <color theme="0"/>
      </font>
      <fill>
        <patternFill>
          <bgColor rgb="FF00B050"/>
        </patternFill>
      </fill>
    </dxf>
    <dxf>
      <fill>
        <patternFill>
          <bgColor theme="3" tint="0.79998168889431442"/>
        </patternFill>
      </fill>
    </dxf>
    <dxf>
      <font>
        <b val="0"/>
        <i val="0"/>
        <color theme="0"/>
      </font>
      <fill>
        <patternFill>
          <bgColor rgb="FF0070C0"/>
        </patternFill>
      </fill>
    </dxf>
    <dxf>
      <fill>
        <patternFill>
          <bgColor rgb="FFFFC000"/>
        </patternFill>
      </fill>
    </dxf>
    <dxf>
      <font>
        <b val="0"/>
        <i val="0"/>
        <color theme="0"/>
      </font>
      <fill>
        <patternFill>
          <bgColor rgb="FFFF0000"/>
        </patternFill>
      </fill>
    </dxf>
    <dxf>
      <fill>
        <patternFill>
          <bgColor theme="0" tint="-4.9989318521683403E-2"/>
        </patternFill>
      </fill>
    </dxf>
    <dxf>
      <fill>
        <patternFill>
          <bgColor theme="0" tint="-4.9989318521683403E-2"/>
        </patternFill>
      </fill>
    </dxf>
    <dxf>
      <font>
        <b val="0"/>
        <i val="0"/>
        <color theme="0"/>
      </font>
      <fill>
        <patternFill>
          <bgColor rgb="FF0070C0"/>
        </patternFill>
      </fill>
    </dxf>
    <dxf>
      <fill>
        <patternFill>
          <bgColor theme="3" tint="0.79998168889431442"/>
        </patternFill>
      </fill>
    </dxf>
    <dxf>
      <font>
        <b val="0"/>
        <i val="0"/>
        <color theme="0"/>
      </font>
      <fill>
        <patternFill>
          <bgColor rgb="FFFF0000"/>
        </patternFill>
      </fill>
    </dxf>
    <dxf>
      <font>
        <b val="0"/>
        <i val="0"/>
        <color theme="0"/>
      </font>
      <fill>
        <patternFill>
          <bgColor rgb="FF00B050"/>
        </patternFill>
      </fill>
    </dxf>
    <dxf>
      <fill>
        <patternFill>
          <bgColor theme="0" tint="-4.9989318521683403E-2"/>
        </patternFill>
      </fill>
    </dxf>
    <dxf>
      <fill>
        <patternFill>
          <bgColor rgb="FFFFC000"/>
        </patternFill>
      </fill>
    </dxf>
    <dxf>
      <fill>
        <patternFill>
          <bgColor theme="0" tint="-4.9989318521683403E-2"/>
        </patternFill>
      </fill>
    </dxf>
    <dxf>
      <font>
        <b val="0"/>
        <i val="0"/>
        <color theme="0"/>
      </font>
      <fill>
        <patternFill>
          <bgColor rgb="FF00B050"/>
        </patternFill>
      </fill>
    </dxf>
    <dxf>
      <font>
        <b val="0"/>
        <i val="0"/>
        <color theme="0"/>
      </font>
      <fill>
        <patternFill>
          <bgColor rgb="FFFF0000"/>
        </patternFill>
      </fill>
    </dxf>
    <dxf>
      <fill>
        <patternFill>
          <bgColor theme="0" tint="-4.9989318521683403E-2"/>
        </patternFill>
      </fill>
    </dxf>
    <dxf>
      <font>
        <b val="0"/>
        <i val="0"/>
        <color theme="0"/>
      </font>
      <fill>
        <patternFill>
          <bgColor rgb="FF0070C0"/>
        </patternFill>
      </fill>
    </dxf>
    <dxf>
      <fill>
        <patternFill>
          <bgColor theme="3" tint="0.79998168889431442"/>
        </patternFill>
      </fill>
    </dxf>
    <dxf>
      <fill>
        <patternFill>
          <bgColor theme="0" tint="-4.9989318521683403E-2"/>
        </patternFill>
      </fill>
    </dxf>
    <dxf>
      <fill>
        <patternFill>
          <bgColor rgb="FFFFC000"/>
        </patternFill>
      </fill>
    </dxf>
    <dxf>
      <fill>
        <patternFill>
          <bgColor rgb="FFFFC000"/>
        </patternFill>
      </fill>
    </dxf>
    <dxf>
      <fill>
        <patternFill>
          <bgColor theme="3" tint="0.79998168889431442"/>
        </patternFill>
      </fill>
    </dxf>
    <dxf>
      <font>
        <b val="0"/>
        <i val="0"/>
        <color theme="0"/>
      </font>
      <fill>
        <patternFill>
          <bgColor rgb="FF0070C0"/>
        </patternFill>
      </fill>
    </dxf>
    <dxf>
      <fill>
        <patternFill>
          <bgColor theme="0" tint="-4.9989318521683403E-2"/>
        </patternFill>
      </fill>
    </dxf>
    <dxf>
      <font>
        <b val="0"/>
        <i val="0"/>
        <color theme="0"/>
      </font>
      <fill>
        <patternFill>
          <bgColor rgb="FF00B050"/>
        </patternFill>
      </fill>
    </dxf>
    <dxf>
      <font>
        <b val="0"/>
        <i val="0"/>
        <color theme="0"/>
      </font>
      <fill>
        <patternFill>
          <bgColor rgb="FFFF0000"/>
        </patternFill>
      </fill>
    </dxf>
    <dxf>
      <fill>
        <patternFill>
          <bgColor theme="0" tint="-4.9989318521683403E-2"/>
        </patternFill>
      </fill>
    </dxf>
    <dxf>
      <fill>
        <patternFill>
          <bgColor theme="0" tint="-4.9989318521683403E-2"/>
        </patternFill>
      </fill>
    </dxf>
    <dxf>
      <fill>
        <patternFill>
          <bgColor theme="0" tint="-4.9989318521683403E-2"/>
        </patternFill>
      </fill>
    </dxf>
    <dxf>
      <font>
        <b val="0"/>
        <i val="0"/>
        <color theme="0"/>
      </font>
      <fill>
        <patternFill>
          <bgColor rgb="FF00B050"/>
        </patternFill>
      </fill>
    </dxf>
    <dxf>
      <font>
        <b val="0"/>
        <i val="0"/>
        <color theme="0"/>
      </font>
      <fill>
        <patternFill>
          <bgColor rgb="FFFF0000"/>
        </patternFill>
      </fill>
    </dxf>
    <dxf>
      <fill>
        <patternFill>
          <bgColor rgb="FFFFC000"/>
        </patternFill>
      </fill>
    </dxf>
    <dxf>
      <fill>
        <patternFill>
          <bgColor theme="3" tint="0.79998168889431442"/>
        </patternFill>
      </fill>
    </dxf>
    <dxf>
      <font>
        <b val="0"/>
        <i val="0"/>
        <color theme="0"/>
      </font>
      <fill>
        <patternFill>
          <bgColor rgb="FF0070C0"/>
        </patternFill>
      </fill>
    </dxf>
    <dxf>
      <fill>
        <patternFill>
          <bgColor theme="0" tint="-4.9989318521683403E-2"/>
        </patternFill>
      </fill>
    </dxf>
    <dxf>
      <fill>
        <patternFill>
          <bgColor theme="0" tint="-4.9989318521683403E-2"/>
        </patternFill>
      </fill>
    </dxf>
    <dxf>
      <fill>
        <patternFill>
          <bgColor theme="0" tint="-4.9989318521683403E-2"/>
        </patternFill>
      </fill>
    </dxf>
    <dxf>
      <font>
        <b val="0"/>
        <i val="0"/>
        <color theme="0"/>
      </font>
      <fill>
        <patternFill>
          <bgColor rgb="FF0070C0"/>
        </patternFill>
      </fill>
    </dxf>
    <dxf>
      <fill>
        <patternFill>
          <bgColor theme="3" tint="0.79998168889431442"/>
        </patternFill>
      </fill>
    </dxf>
    <dxf>
      <fill>
        <patternFill>
          <bgColor rgb="FFFFC000"/>
        </patternFill>
      </fill>
    </dxf>
    <dxf>
      <font>
        <b val="0"/>
        <i val="0"/>
        <color theme="0"/>
      </font>
      <fill>
        <patternFill>
          <bgColor rgb="FF00B050"/>
        </patternFill>
      </fill>
    </dxf>
    <dxf>
      <fill>
        <patternFill>
          <bgColor theme="0" tint="-4.9989318521683403E-2"/>
        </patternFill>
      </fill>
    </dxf>
    <dxf>
      <font>
        <b val="0"/>
        <i val="0"/>
        <color theme="0"/>
      </font>
      <fill>
        <patternFill>
          <bgColor rgb="FFFF0000"/>
        </patternFill>
      </fill>
    </dxf>
    <dxf>
      <fill>
        <patternFill>
          <bgColor theme="0" tint="-4.9989318521683403E-2"/>
        </patternFill>
      </fill>
    </dxf>
    <dxf>
      <fill>
        <patternFill>
          <bgColor theme="0" tint="-4.9989318521683403E-2"/>
        </patternFill>
      </fill>
    </dxf>
    <dxf>
      <font>
        <b val="0"/>
        <i val="0"/>
        <color theme="0"/>
      </font>
      <fill>
        <patternFill>
          <bgColor rgb="FF0070C0"/>
        </patternFill>
      </fill>
    </dxf>
    <dxf>
      <fill>
        <patternFill>
          <bgColor theme="3" tint="0.79998168889431442"/>
        </patternFill>
      </fill>
    </dxf>
    <dxf>
      <fill>
        <patternFill>
          <bgColor rgb="FFFFC000"/>
        </patternFill>
      </fill>
    </dxf>
    <dxf>
      <font>
        <b val="0"/>
        <i val="0"/>
        <color theme="0"/>
      </font>
      <fill>
        <patternFill>
          <bgColor rgb="FFFF0000"/>
        </patternFill>
      </fill>
    </dxf>
    <dxf>
      <font>
        <b val="0"/>
        <i val="0"/>
        <color theme="0"/>
      </font>
      <fill>
        <patternFill>
          <bgColor rgb="FF00B050"/>
        </patternFill>
      </fill>
    </dxf>
    <dxf>
      <fill>
        <patternFill>
          <bgColor theme="0" tint="-4.9989318521683403E-2"/>
        </patternFill>
      </fill>
    </dxf>
    <dxf>
      <fill>
        <patternFill>
          <bgColor theme="0" tint="-4.9989318521683403E-2"/>
        </patternFill>
      </fill>
    </dxf>
    <dxf>
      <font>
        <b val="0"/>
        <i val="0"/>
        <color theme="0"/>
      </font>
      <fill>
        <patternFill>
          <bgColor rgb="FF0070C0"/>
        </patternFill>
      </fill>
    </dxf>
    <dxf>
      <font>
        <b val="0"/>
        <i val="0"/>
        <color theme="0"/>
      </font>
      <fill>
        <patternFill>
          <bgColor rgb="FFFF0000"/>
        </patternFill>
      </fill>
    </dxf>
    <dxf>
      <fill>
        <patternFill>
          <bgColor theme="3" tint="0.79998168889431442"/>
        </patternFill>
      </fill>
    </dxf>
    <dxf>
      <fill>
        <patternFill>
          <bgColor rgb="FFFFC000"/>
        </patternFill>
      </fill>
    </dxf>
    <dxf>
      <font>
        <b val="0"/>
        <i val="0"/>
        <color theme="0"/>
      </font>
      <fill>
        <patternFill>
          <bgColor rgb="FF00B050"/>
        </patternFill>
      </fill>
    </dxf>
    <dxf>
      <fill>
        <patternFill>
          <bgColor theme="0" tint="-4.9989318521683403E-2"/>
        </patternFill>
      </fill>
    </dxf>
    <dxf>
      <fill>
        <patternFill>
          <bgColor theme="0" tint="-4.9989318521683403E-2"/>
        </patternFill>
      </fill>
    </dxf>
    <dxf>
      <fill>
        <patternFill>
          <bgColor theme="0" tint="-4.9989318521683403E-2"/>
        </patternFill>
      </fill>
    </dxf>
    <dxf>
      <font>
        <b val="0"/>
        <i val="0"/>
        <color theme="0"/>
      </font>
      <fill>
        <patternFill>
          <bgColor rgb="FF00B050"/>
        </patternFill>
      </fill>
    </dxf>
    <dxf>
      <font>
        <b val="0"/>
        <i val="0"/>
        <color theme="0"/>
      </font>
      <fill>
        <patternFill>
          <bgColor rgb="FFFF0000"/>
        </patternFill>
      </fill>
    </dxf>
    <dxf>
      <fill>
        <patternFill>
          <bgColor rgb="FFFFC000"/>
        </patternFill>
      </fill>
    </dxf>
    <dxf>
      <fill>
        <patternFill>
          <bgColor theme="3" tint="0.79998168889431442"/>
        </patternFill>
      </fill>
    </dxf>
    <dxf>
      <fill>
        <patternFill>
          <bgColor theme="0" tint="-4.9989318521683403E-2"/>
        </patternFill>
      </fill>
    </dxf>
    <dxf>
      <font>
        <b val="0"/>
        <i val="0"/>
        <color theme="0"/>
      </font>
      <fill>
        <patternFill>
          <bgColor rgb="FF0070C0"/>
        </patternFill>
      </fill>
    </dxf>
    <dxf>
      <fill>
        <patternFill>
          <bgColor theme="3" tint="0.79998168889431442"/>
        </patternFill>
      </fill>
    </dxf>
    <dxf>
      <font>
        <b val="0"/>
        <i val="0"/>
        <color theme="0"/>
      </font>
      <fill>
        <patternFill>
          <bgColor rgb="FF0070C0"/>
        </patternFill>
      </fill>
    </dxf>
    <dxf>
      <fill>
        <patternFill>
          <bgColor rgb="FFFFC000"/>
        </patternFill>
      </fill>
    </dxf>
    <dxf>
      <fill>
        <patternFill>
          <bgColor theme="0" tint="-4.9989318521683403E-2"/>
        </patternFill>
      </fill>
    </dxf>
    <dxf>
      <fill>
        <patternFill>
          <bgColor theme="0" tint="-4.9989318521683403E-2"/>
        </patternFill>
      </fill>
    </dxf>
    <dxf>
      <fill>
        <patternFill>
          <bgColor theme="0" tint="-4.9989318521683403E-2"/>
        </patternFill>
      </fill>
    </dxf>
    <dxf>
      <font>
        <b val="0"/>
        <i val="0"/>
        <color theme="0"/>
      </font>
      <fill>
        <patternFill>
          <bgColor rgb="FF00B050"/>
        </patternFill>
      </fill>
    </dxf>
    <dxf>
      <font>
        <b val="0"/>
        <i val="0"/>
        <color theme="0"/>
      </font>
      <fill>
        <patternFill>
          <bgColor rgb="FFFF0000"/>
        </patternFill>
      </fill>
    </dxf>
    <dxf>
      <fill>
        <patternFill>
          <bgColor theme="0" tint="-4.9989318521683403E-2"/>
        </patternFill>
      </fill>
    </dxf>
    <dxf>
      <font>
        <b val="0"/>
        <i val="0"/>
        <color theme="0"/>
      </font>
      <fill>
        <patternFill>
          <bgColor rgb="FFFF0000"/>
        </patternFill>
      </fill>
    </dxf>
    <dxf>
      <font>
        <b val="0"/>
        <i val="0"/>
        <color theme="0"/>
      </font>
      <fill>
        <patternFill>
          <bgColor rgb="FF00B050"/>
        </patternFill>
      </fill>
    </dxf>
    <dxf>
      <fill>
        <patternFill>
          <bgColor theme="0" tint="-4.9989318521683403E-2"/>
        </patternFill>
      </fill>
    </dxf>
    <dxf>
      <font>
        <b val="0"/>
        <i val="0"/>
        <color theme="0"/>
      </font>
      <fill>
        <patternFill>
          <bgColor rgb="FF0070C0"/>
        </patternFill>
      </fill>
    </dxf>
    <dxf>
      <fill>
        <patternFill>
          <bgColor theme="3" tint="0.79998168889431442"/>
        </patternFill>
      </fill>
    </dxf>
    <dxf>
      <fill>
        <patternFill>
          <bgColor rgb="FFFFC000"/>
        </patternFill>
      </fill>
    </dxf>
    <dxf>
      <fill>
        <patternFill>
          <bgColor theme="0" tint="-4.9989318521683403E-2"/>
        </patternFill>
      </fill>
    </dxf>
    <dxf>
      <fill>
        <patternFill>
          <bgColor theme="0" tint="-4.9989318521683403E-2"/>
        </patternFill>
      </fill>
    </dxf>
    <dxf>
      <fill>
        <patternFill>
          <bgColor theme="0" tint="-4.9989318521683403E-2"/>
        </patternFill>
      </fill>
    </dxf>
    <dxf>
      <font>
        <b val="0"/>
        <i val="0"/>
        <color theme="0"/>
      </font>
      <fill>
        <patternFill>
          <bgColor rgb="FF0070C0"/>
        </patternFill>
      </fill>
    </dxf>
    <dxf>
      <fill>
        <patternFill>
          <bgColor theme="3" tint="0.79998168889431442"/>
        </patternFill>
      </fill>
    </dxf>
    <dxf>
      <fill>
        <patternFill>
          <bgColor rgb="FFFFC000"/>
        </patternFill>
      </fill>
    </dxf>
    <dxf>
      <font>
        <b val="0"/>
        <i val="0"/>
        <color theme="0"/>
      </font>
      <fill>
        <patternFill>
          <bgColor rgb="FFFF0000"/>
        </patternFill>
      </fill>
    </dxf>
    <dxf>
      <font>
        <b val="0"/>
        <i val="0"/>
        <color theme="0"/>
      </font>
      <fill>
        <patternFill>
          <bgColor rgb="FF00B050"/>
        </patternFill>
      </fill>
    </dxf>
    <dxf>
      <fill>
        <patternFill>
          <bgColor theme="0" tint="-4.9989318521683403E-2"/>
        </patternFill>
      </fill>
    </dxf>
    <dxf>
      <fill>
        <patternFill>
          <bgColor theme="0" tint="-4.9989318521683403E-2"/>
        </patternFill>
      </fill>
    </dxf>
    <dxf>
      <fill>
        <patternFill>
          <bgColor rgb="FFFFC000"/>
        </patternFill>
      </fill>
    </dxf>
    <dxf>
      <font>
        <b val="0"/>
        <i val="0"/>
        <color theme="0"/>
      </font>
      <fill>
        <patternFill>
          <bgColor rgb="FFFF0000"/>
        </patternFill>
      </fill>
    </dxf>
    <dxf>
      <fill>
        <patternFill>
          <bgColor theme="3" tint="0.79998168889431442"/>
        </patternFill>
      </fill>
    </dxf>
    <dxf>
      <font>
        <b val="0"/>
        <i val="0"/>
        <color theme="0"/>
      </font>
      <fill>
        <patternFill>
          <bgColor rgb="FF0070C0"/>
        </patternFill>
      </fill>
    </dxf>
    <dxf>
      <fill>
        <patternFill>
          <bgColor theme="0" tint="-4.9989318521683403E-2"/>
        </patternFill>
      </fill>
    </dxf>
    <dxf>
      <fill>
        <patternFill>
          <bgColor theme="0" tint="-4.9989318521683403E-2"/>
        </patternFill>
      </fill>
    </dxf>
    <dxf>
      <font>
        <b val="0"/>
        <i val="0"/>
        <color theme="0"/>
      </font>
      <fill>
        <patternFill>
          <bgColor rgb="FF00B050"/>
        </patternFill>
      </fill>
    </dxf>
    <dxf>
      <fill>
        <patternFill>
          <bgColor theme="0" tint="-4.9989318521683403E-2"/>
        </patternFill>
      </fill>
    </dxf>
    <dxf>
      <font>
        <b val="0"/>
        <i val="0"/>
        <color theme="0"/>
      </font>
      <fill>
        <patternFill>
          <bgColor rgb="FF00B050"/>
        </patternFill>
      </fill>
    </dxf>
    <dxf>
      <fill>
        <patternFill>
          <bgColor theme="0" tint="-4.9989318521683403E-2"/>
        </patternFill>
      </fill>
    </dxf>
    <dxf>
      <fill>
        <patternFill>
          <bgColor rgb="FFFFC000"/>
        </patternFill>
      </fill>
    </dxf>
    <dxf>
      <font>
        <b val="0"/>
        <i val="0"/>
        <color theme="0"/>
      </font>
      <fill>
        <patternFill>
          <bgColor rgb="FF0070C0"/>
        </patternFill>
      </fill>
    </dxf>
    <dxf>
      <fill>
        <patternFill>
          <bgColor theme="3" tint="0.79998168889431442"/>
        </patternFill>
      </fill>
    </dxf>
    <dxf>
      <font>
        <b val="0"/>
        <i val="0"/>
        <color theme="0"/>
      </font>
      <fill>
        <patternFill>
          <bgColor rgb="FFFF0000"/>
        </patternFill>
      </fill>
    </dxf>
    <dxf>
      <fill>
        <patternFill>
          <bgColor rgb="FFFFC000"/>
        </patternFill>
      </fill>
    </dxf>
    <dxf>
      <fill>
        <patternFill>
          <bgColor theme="3" tint="0.79998168889431442"/>
        </patternFill>
      </fill>
    </dxf>
    <dxf>
      <font>
        <b val="0"/>
        <i val="0"/>
        <color theme="0"/>
      </font>
      <fill>
        <patternFill>
          <bgColor rgb="FF0070C0"/>
        </patternFill>
      </fill>
    </dxf>
    <dxf>
      <font>
        <b val="0"/>
        <i val="0"/>
        <color theme="0"/>
      </font>
      <fill>
        <patternFill>
          <bgColor rgb="FFFF0000"/>
        </patternFill>
      </fill>
    </dxf>
    <dxf>
      <fill>
        <patternFill>
          <bgColor theme="0" tint="-4.9989318521683403E-2"/>
        </patternFill>
      </fill>
    </dxf>
    <dxf>
      <font>
        <b val="0"/>
        <i val="0"/>
        <color theme="0"/>
      </font>
      <fill>
        <patternFill>
          <bgColor rgb="FF00B050"/>
        </patternFill>
      </fill>
    </dxf>
    <dxf>
      <fill>
        <patternFill>
          <bgColor theme="0" tint="-4.9989318521683403E-2"/>
        </patternFill>
      </fill>
    </dxf>
    <dxf>
      <font>
        <b val="0"/>
        <i val="0"/>
        <color theme="0"/>
      </font>
      <fill>
        <patternFill>
          <bgColor rgb="FF00B050"/>
        </patternFill>
      </fill>
    </dxf>
    <dxf>
      <font>
        <b val="0"/>
        <i val="0"/>
        <color theme="0"/>
      </font>
      <fill>
        <patternFill>
          <bgColor rgb="FFFF0000"/>
        </patternFill>
      </fill>
    </dxf>
    <dxf>
      <fill>
        <patternFill>
          <bgColor theme="0" tint="-4.9989318521683403E-2"/>
        </patternFill>
      </fill>
    </dxf>
    <dxf>
      <font>
        <b val="0"/>
        <i val="0"/>
        <color theme="0"/>
      </font>
      <fill>
        <patternFill>
          <bgColor rgb="FF0070C0"/>
        </patternFill>
      </fill>
    </dxf>
    <dxf>
      <fill>
        <patternFill>
          <bgColor theme="3" tint="0.79998168889431442"/>
        </patternFill>
      </fill>
    </dxf>
    <dxf>
      <fill>
        <patternFill>
          <bgColor rgb="FFFFC000"/>
        </patternFill>
      </fill>
    </dxf>
    <dxf>
      <fill>
        <patternFill>
          <bgColor theme="0" tint="-4.9989318521683403E-2"/>
        </patternFill>
      </fill>
    </dxf>
    <dxf>
      <fill>
        <patternFill>
          <bgColor theme="0" tint="-4.9989318521683403E-2"/>
        </patternFill>
      </fill>
    </dxf>
    <dxf>
      <font>
        <b val="0"/>
        <i val="0"/>
        <color theme="0"/>
      </font>
      <fill>
        <patternFill>
          <bgColor rgb="FF0070C0"/>
        </patternFill>
      </fill>
    </dxf>
    <dxf>
      <fill>
        <patternFill>
          <bgColor theme="3" tint="0.79998168889431442"/>
        </patternFill>
      </fill>
    </dxf>
    <dxf>
      <fill>
        <patternFill>
          <bgColor rgb="FFFFC000"/>
        </patternFill>
      </fill>
    </dxf>
    <dxf>
      <font>
        <b val="0"/>
        <i val="0"/>
        <color theme="0"/>
      </font>
      <fill>
        <patternFill>
          <bgColor rgb="FFFF0000"/>
        </patternFill>
      </fill>
    </dxf>
    <dxf>
      <font>
        <b val="0"/>
        <i val="0"/>
        <color theme="0"/>
      </font>
      <fill>
        <patternFill>
          <bgColor rgb="FF00B050"/>
        </patternFill>
      </fill>
    </dxf>
    <dxf>
      <fill>
        <patternFill>
          <bgColor theme="0" tint="-4.9989318521683403E-2"/>
        </patternFill>
      </fill>
    </dxf>
    <dxf>
      <font>
        <b val="0"/>
        <i val="0"/>
        <color theme="0"/>
      </font>
      <fill>
        <patternFill>
          <bgColor rgb="FF0070C0"/>
        </patternFill>
      </fill>
    </dxf>
    <dxf>
      <fill>
        <patternFill>
          <bgColor theme="0" tint="-4.9989318521683403E-2"/>
        </patternFill>
      </fill>
    </dxf>
    <dxf>
      <font>
        <b val="0"/>
        <i val="0"/>
        <color theme="0"/>
      </font>
      <fill>
        <patternFill>
          <bgColor rgb="FFFF0000"/>
        </patternFill>
      </fill>
    </dxf>
    <dxf>
      <font>
        <b val="0"/>
        <i val="0"/>
        <color theme="0"/>
      </font>
      <fill>
        <patternFill>
          <bgColor rgb="FF00B050"/>
        </patternFill>
      </fill>
    </dxf>
    <dxf>
      <fill>
        <patternFill>
          <bgColor theme="3" tint="0.79998168889431442"/>
        </patternFill>
      </fill>
    </dxf>
    <dxf>
      <fill>
        <patternFill>
          <bgColor rgb="FFFFC000"/>
        </patternFill>
      </fill>
    </dxf>
    <dxf>
      <fill>
        <patternFill>
          <bgColor theme="0" tint="-4.9989318521683403E-2"/>
        </patternFill>
      </fill>
    </dxf>
    <dxf>
      <fill>
        <patternFill>
          <bgColor rgb="FFFFC000"/>
        </patternFill>
      </fill>
    </dxf>
    <dxf>
      <font>
        <b val="0"/>
        <i val="0"/>
        <color theme="0"/>
      </font>
      <fill>
        <patternFill>
          <bgColor rgb="FFFF0000"/>
        </patternFill>
      </fill>
    </dxf>
    <dxf>
      <font>
        <b val="0"/>
        <i val="0"/>
        <color theme="0"/>
      </font>
      <fill>
        <patternFill>
          <bgColor rgb="FF00B050"/>
        </patternFill>
      </fill>
    </dxf>
    <dxf>
      <fill>
        <patternFill>
          <bgColor theme="3" tint="0.79998168889431442"/>
        </patternFill>
      </fill>
    </dxf>
    <dxf>
      <font>
        <b val="0"/>
        <i val="0"/>
        <color theme="0"/>
      </font>
      <fill>
        <patternFill>
          <bgColor rgb="FF0070C0"/>
        </patternFill>
      </fill>
    </dxf>
    <dxf>
      <fill>
        <patternFill>
          <bgColor theme="0" tint="-4.9989318521683403E-2"/>
        </patternFill>
      </fill>
    </dxf>
    <dxf>
      <fill>
        <patternFill>
          <bgColor theme="0" tint="-4.9989318521683403E-2"/>
        </patternFill>
      </fill>
    </dxf>
    <dxf>
      <fill>
        <patternFill>
          <bgColor theme="0" tint="-4.9989318521683403E-2"/>
        </patternFill>
      </fill>
    </dxf>
    <dxf>
      <font>
        <b val="0"/>
        <i val="0"/>
        <color theme="0"/>
      </font>
      <fill>
        <patternFill>
          <bgColor rgb="FF00B050"/>
        </patternFill>
      </fill>
    </dxf>
    <dxf>
      <fill>
        <patternFill>
          <bgColor rgb="FFFFC000"/>
        </patternFill>
      </fill>
    </dxf>
    <dxf>
      <fill>
        <patternFill>
          <bgColor theme="0" tint="-4.9989318521683403E-2"/>
        </patternFill>
      </fill>
    </dxf>
    <dxf>
      <font>
        <b val="0"/>
        <i val="0"/>
        <color theme="0"/>
      </font>
      <fill>
        <patternFill>
          <bgColor rgb="FF0070C0"/>
        </patternFill>
      </fill>
    </dxf>
    <dxf>
      <fill>
        <patternFill>
          <bgColor theme="3" tint="0.79998168889431442"/>
        </patternFill>
      </fill>
    </dxf>
    <dxf>
      <font>
        <b val="0"/>
        <i val="0"/>
        <color theme="0"/>
      </font>
      <fill>
        <patternFill>
          <bgColor rgb="FFFF0000"/>
        </patternFill>
      </fill>
    </dxf>
    <dxf>
      <fill>
        <patternFill>
          <bgColor rgb="FFFFC000"/>
        </patternFill>
      </fill>
    </dxf>
    <dxf>
      <font>
        <b val="0"/>
        <i val="0"/>
        <color theme="0"/>
      </font>
      <fill>
        <patternFill>
          <bgColor rgb="FFFF0000"/>
        </patternFill>
      </fill>
    </dxf>
    <dxf>
      <font>
        <b val="0"/>
        <i val="0"/>
        <color theme="0"/>
      </font>
      <fill>
        <patternFill>
          <bgColor rgb="FF00B050"/>
        </patternFill>
      </fill>
    </dxf>
    <dxf>
      <fill>
        <patternFill>
          <bgColor theme="3" tint="0.79998168889431442"/>
        </patternFill>
      </fill>
    </dxf>
    <dxf>
      <fill>
        <patternFill>
          <bgColor theme="0" tint="-4.9989318521683403E-2"/>
        </patternFill>
      </fill>
    </dxf>
    <dxf>
      <font>
        <b val="0"/>
        <i val="0"/>
        <color theme="0"/>
      </font>
      <fill>
        <patternFill>
          <bgColor rgb="FF0070C0"/>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ont>
        <b val="0"/>
        <i val="0"/>
        <color theme="0"/>
      </font>
      <fill>
        <patternFill>
          <bgColor rgb="FFFF0000"/>
        </patternFill>
      </fill>
    </dxf>
    <dxf>
      <font>
        <b val="0"/>
        <i val="0"/>
        <color theme="0"/>
      </font>
      <fill>
        <patternFill>
          <bgColor rgb="FF0070C0"/>
        </patternFill>
      </fill>
    </dxf>
    <dxf>
      <fill>
        <patternFill>
          <bgColor theme="0" tint="-4.9989318521683403E-2"/>
        </patternFill>
      </fill>
    </dxf>
    <dxf>
      <font>
        <b val="0"/>
        <i val="0"/>
        <color theme="0"/>
      </font>
      <fill>
        <patternFill>
          <bgColor rgb="FF00B050"/>
        </patternFill>
      </fill>
    </dxf>
    <dxf>
      <fill>
        <patternFill>
          <bgColor theme="3" tint="0.79998168889431442"/>
        </patternFill>
      </fill>
    </dxf>
    <dxf>
      <fill>
        <patternFill>
          <bgColor rgb="FFFFC000"/>
        </patternFill>
      </fill>
    </dxf>
    <dxf>
      <fill>
        <patternFill>
          <bgColor theme="0" tint="-4.9989318521683403E-2"/>
        </patternFill>
      </fill>
    </dxf>
    <dxf>
      <fill>
        <patternFill>
          <bgColor theme="0" tint="-4.9989318521683403E-2"/>
        </patternFill>
      </fill>
    </dxf>
    <dxf>
      <font>
        <b val="0"/>
        <i val="0"/>
        <color theme="0"/>
      </font>
      <fill>
        <patternFill>
          <bgColor rgb="FF0070C0"/>
        </patternFill>
      </fill>
    </dxf>
    <dxf>
      <fill>
        <patternFill>
          <bgColor theme="3" tint="0.79998168889431442"/>
        </patternFill>
      </fill>
    </dxf>
    <dxf>
      <fill>
        <patternFill>
          <bgColor rgb="FFFFC000"/>
        </patternFill>
      </fill>
    </dxf>
    <dxf>
      <font>
        <b val="0"/>
        <i val="0"/>
        <color theme="0"/>
      </font>
      <fill>
        <patternFill>
          <bgColor rgb="FFFF0000"/>
        </patternFill>
      </fill>
    </dxf>
    <dxf>
      <font>
        <b val="0"/>
        <i val="0"/>
        <color theme="0"/>
      </font>
      <fill>
        <patternFill>
          <bgColor rgb="FF00B050"/>
        </patternFill>
      </fill>
    </dxf>
    <dxf>
      <fill>
        <patternFill>
          <bgColor theme="0" tint="-4.9989318521683403E-2"/>
        </patternFill>
      </fill>
    </dxf>
    <dxf>
      <fill>
        <patternFill>
          <bgColor theme="0" tint="-4.9989318521683403E-2"/>
        </patternFill>
      </fill>
    </dxf>
    <dxf>
      <font>
        <b val="0"/>
        <i val="0"/>
        <color theme="0"/>
      </font>
      <fill>
        <patternFill>
          <bgColor rgb="FF0070C0"/>
        </patternFill>
      </fill>
    </dxf>
    <dxf>
      <fill>
        <patternFill>
          <bgColor theme="3" tint="0.79998168889431442"/>
        </patternFill>
      </fill>
    </dxf>
    <dxf>
      <fill>
        <patternFill>
          <bgColor rgb="FFFFC000"/>
        </patternFill>
      </fill>
    </dxf>
    <dxf>
      <font>
        <b val="0"/>
        <i val="0"/>
        <color theme="0"/>
      </font>
      <fill>
        <patternFill>
          <bgColor rgb="FFFF0000"/>
        </patternFill>
      </fill>
    </dxf>
    <dxf>
      <font>
        <b val="0"/>
        <i val="0"/>
        <color theme="0"/>
      </font>
      <fill>
        <patternFill>
          <bgColor rgb="FF00B050"/>
        </patternFill>
      </fill>
    </dxf>
    <dxf>
      <fill>
        <patternFill>
          <bgColor theme="0" tint="-4.9989318521683403E-2"/>
        </patternFill>
      </fill>
    </dxf>
    <dxf>
      <fill>
        <patternFill>
          <bgColor theme="0" tint="-4.9989318521683403E-2"/>
        </patternFill>
      </fill>
    </dxf>
    <dxf>
      <font>
        <b val="0"/>
        <i val="0"/>
        <color theme="0"/>
      </font>
      <fill>
        <patternFill>
          <bgColor rgb="FFFF0000"/>
        </patternFill>
      </fill>
    </dxf>
    <dxf>
      <fill>
        <patternFill>
          <bgColor rgb="FFFFC000"/>
        </patternFill>
      </fill>
    </dxf>
    <dxf>
      <fill>
        <patternFill>
          <bgColor theme="3" tint="0.79998168889431442"/>
        </patternFill>
      </fill>
    </dxf>
    <dxf>
      <font>
        <b val="0"/>
        <i val="0"/>
        <color theme="0"/>
      </font>
      <fill>
        <patternFill>
          <bgColor rgb="FF0070C0"/>
        </patternFill>
      </fill>
    </dxf>
    <dxf>
      <fill>
        <patternFill>
          <bgColor theme="0" tint="-4.9989318521683403E-2"/>
        </patternFill>
      </fill>
    </dxf>
    <dxf>
      <fill>
        <patternFill>
          <bgColor rgb="FFFFC000"/>
        </patternFill>
      </fill>
    </dxf>
    <dxf>
      <fill>
        <patternFill>
          <bgColor theme="3" tint="0.79998168889431442"/>
        </patternFill>
      </fill>
    </dxf>
    <dxf>
      <font>
        <b val="0"/>
        <i val="0"/>
        <color theme="0"/>
      </font>
      <fill>
        <patternFill>
          <bgColor rgb="FF0070C0"/>
        </patternFill>
      </fill>
    </dxf>
    <dxf>
      <fill>
        <patternFill>
          <bgColor theme="0" tint="-4.9989318521683403E-2"/>
        </patternFill>
      </fill>
    </dxf>
    <dxf>
      <font>
        <b val="0"/>
        <i val="0"/>
        <color theme="0"/>
      </font>
      <fill>
        <patternFill>
          <bgColor rgb="FF00B050"/>
        </patternFill>
      </fill>
    </dxf>
    <dxf>
      <font>
        <b val="0"/>
        <i val="0"/>
        <color theme="0"/>
      </font>
      <fill>
        <patternFill>
          <bgColor rgb="FFFF0000"/>
        </patternFill>
      </fill>
    </dxf>
    <dxf>
      <fill>
        <patternFill>
          <bgColor theme="0" tint="-4.9989318521683403E-2"/>
        </patternFill>
      </fill>
    </dxf>
    <dxf>
      <font>
        <b val="0"/>
        <i val="0"/>
        <color theme="0"/>
      </font>
      <fill>
        <patternFill>
          <bgColor rgb="FF00B050"/>
        </patternFill>
      </fill>
    </dxf>
    <dxf>
      <font>
        <b val="0"/>
        <i val="0"/>
        <color theme="0"/>
      </font>
      <fill>
        <patternFill>
          <bgColor rgb="FFFF0000"/>
        </patternFill>
      </fill>
    </dxf>
    <dxf>
      <fill>
        <patternFill>
          <bgColor rgb="FFFFC000"/>
        </patternFill>
      </fill>
    </dxf>
    <dxf>
      <fill>
        <patternFill>
          <bgColor theme="3" tint="0.79998168889431442"/>
        </patternFill>
      </fill>
    </dxf>
    <dxf>
      <font>
        <b val="0"/>
        <i val="0"/>
        <color theme="0"/>
      </font>
      <fill>
        <patternFill>
          <bgColor rgb="FF0070C0"/>
        </patternFill>
      </fill>
    </dxf>
    <dxf>
      <fill>
        <patternFill>
          <bgColor theme="0" tint="-4.9989318521683403E-2"/>
        </patternFill>
      </fill>
    </dxf>
    <dxf>
      <fill>
        <patternFill>
          <bgColor theme="0" tint="-4.9989318521683403E-2"/>
        </patternFill>
      </fill>
    </dxf>
    <dxf>
      <font>
        <b val="0"/>
        <i val="0"/>
        <color theme="0"/>
      </font>
      <fill>
        <patternFill>
          <bgColor rgb="FF00B050"/>
        </patternFill>
      </fill>
    </dxf>
    <dxf>
      <font>
        <b val="0"/>
        <i val="0"/>
        <color theme="0"/>
      </font>
      <fill>
        <patternFill>
          <bgColor rgb="FFFF0000"/>
        </patternFill>
      </fill>
    </dxf>
    <dxf>
      <fill>
        <patternFill>
          <bgColor theme="0" tint="-4.9989318521683403E-2"/>
        </patternFill>
      </fill>
    </dxf>
    <dxf>
      <fill>
        <patternFill>
          <bgColor theme="3" tint="0.79998168889431442"/>
        </patternFill>
      </fill>
    </dxf>
    <dxf>
      <font>
        <b val="0"/>
        <i val="0"/>
        <color theme="0"/>
      </font>
      <fill>
        <patternFill>
          <bgColor rgb="FF0070C0"/>
        </patternFill>
      </fill>
    </dxf>
    <dxf>
      <fill>
        <patternFill>
          <bgColor rgb="FFFFC000"/>
        </patternFill>
      </fill>
    </dxf>
    <dxf>
      <font>
        <b val="0"/>
        <i val="0"/>
        <color theme="0"/>
      </font>
      <fill>
        <patternFill>
          <bgColor rgb="FF0070C0"/>
        </patternFill>
      </fill>
    </dxf>
    <dxf>
      <fill>
        <patternFill>
          <bgColor theme="0" tint="-4.9989318521683403E-2"/>
        </patternFill>
      </fill>
    </dxf>
    <dxf>
      <fill>
        <patternFill>
          <bgColor theme="3" tint="0.79998168889431442"/>
        </patternFill>
      </fill>
    </dxf>
    <dxf>
      <fill>
        <patternFill>
          <bgColor theme="0" tint="-4.9989318521683403E-2"/>
        </patternFill>
      </fill>
    </dxf>
    <dxf>
      <font>
        <b val="0"/>
        <i val="0"/>
        <color theme="0"/>
      </font>
      <fill>
        <patternFill>
          <bgColor rgb="FFFF0000"/>
        </patternFill>
      </fill>
    </dxf>
    <dxf>
      <fill>
        <patternFill>
          <bgColor rgb="FFFFC000"/>
        </patternFill>
      </fill>
    </dxf>
    <dxf>
      <font>
        <b val="0"/>
        <i val="0"/>
        <color theme="0"/>
      </font>
      <fill>
        <patternFill>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fingertips.phe.org.uk/profile/public-health-outcomes-framewor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59530A-9C16-48A0-BED0-0D4EA274E03A}">
  <dimension ref="A1:BE107"/>
  <sheetViews>
    <sheetView tabSelected="1" zoomScaleNormal="100" workbookViewId="0">
      <selection activeCell="C18" sqref="C18"/>
    </sheetView>
  </sheetViews>
  <sheetFormatPr defaultColWidth="8.90625" defaultRowHeight="11.4" x14ac:dyDescent="0.2"/>
  <cols>
    <col min="1" max="1" width="33" style="29" customWidth="1"/>
    <col min="2" max="2" width="11" style="4" customWidth="1"/>
    <col min="3" max="14" width="12.08984375" style="9" customWidth="1"/>
    <col min="15" max="15" width="12.08984375" style="9" hidden="1" customWidth="1"/>
    <col min="16" max="16" width="14.6328125" style="9" hidden="1" customWidth="1"/>
    <col min="17" max="17" width="9.453125" style="9" hidden="1" customWidth="1"/>
    <col min="18" max="18" width="17.6328125" style="9" hidden="1" customWidth="1"/>
    <col min="19" max="19" width="15" style="9" hidden="1" customWidth="1"/>
    <col min="20" max="20" width="9.453125" style="9" hidden="1" customWidth="1"/>
    <col min="21" max="21" width="18.36328125" style="9" hidden="1" customWidth="1"/>
    <col min="22" max="23" width="10.453125" style="9" hidden="1" customWidth="1"/>
    <col min="24" max="24" width="12.08984375" style="9" hidden="1" customWidth="1"/>
    <col min="25" max="25" width="10.453125" style="9" hidden="1" customWidth="1"/>
    <col min="26" max="26" width="8.54296875" style="9" hidden="1" customWidth="1"/>
    <col min="27" max="27" width="12.08984375" style="9" hidden="1" customWidth="1"/>
    <col min="28" max="28" width="14.6328125" style="9" hidden="1" customWidth="1"/>
    <col min="29" max="29" width="8.08984375" style="9" hidden="1" customWidth="1"/>
    <col min="30" max="30" width="17.6328125" style="9" hidden="1" customWidth="1"/>
    <col min="31" max="31" width="15" style="9" hidden="1" customWidth="1"/>
    <col min="32" max="32" width="7.453125" style="9" hidden="1" customWidth="1"/>
    <col min="33" max="33" width="18.36328125" style="9" hidden="1" customWidth="1"/>
    <col min="34" max="35" width="10.453125" style="9" hidden="1" customWidth="1"/>
    <col min="36" max="36" width="13" style="9" hidden="1" customWidth="1"/>
    <col min="37" max="38" width="9.54296875" style="9" hidden="1" customWidth="1"/>
    <col min="39" max="39" width="11.90625" style="9" hidden="1" customWidth="1"/>
    <col min="40" max="40" width="13.6328125" style="9" hidden="1" customWidth="1"/>
    <col min="41" max="41" width="13.08984375" style="9" hidden="1" customWidth="1"/>
    <col min="42" max="42" width="17.453125" style="9" hidden="1" customWidth="1"/>
    <col min="43" max="43" width="14.6328125" style="9" hidden="1" customWidth="1"/>
    <col min="44" max="44" width="12.6328125" style="9" hidden="1" customWidth="1"/>
    <col min="45" max="45" width="18.08984375" style="9" hidden="1" customWidth="1"/>
    <col min="46" max="46" width="9.1796875" style="9" hidden="1" customWidth="1"/>
    <col min="47" max="47" width="10.08984375" style="9" hidden="1" customWidth="1"/>
    <col min="48" max="48" width="13.08984375" style="9" hidden="1" customWidth="1"/>
    <col min="49" max="49" width="11.6328125" style="9" hidden="1" customWidth="1"/>
    <col min="50" max="50" width="8.90625" style="10" hidden="1" customWidth="1"/>
    <col min="51" max="57" width="8.90625" style="9"/>
    <col min="58" max="59" width="8.90625" style="9" customWidth="1"/>
    <col min="60" max="16384" width="8.90625" style="9"/>
  </cols>
  <sheetData>
    <row r="1" spans="1:50" ht="17.399999999999999" x14ac:dyDescent="0.2">
      <c r="A1" s="30" t="s">
        <v>127</v>
      </c>
    </row>
    <row r="2" spans="1:50" x14ac:dyDescent="0.2">
      <c r="C2" s="4"/>
      <c r="D2" s="4"/>
      <c r="E2" s="4"/>
      <c r="F2" s="4"/>
      <c r="G2" s="4"/>
      <c r="H2" s="4"/>
      <c r="I2" s="4"/>
      <c r="J2" s="4"/>
      <c r="K2" s="4"/>
      <c r="L2" s="4"/>
      <c r="M2" s="4"/>
      <c r="N2" s="4"/>
    </row>
    <row r="3" spans="1:50" s="33" customFormat="1" ht="12.6" x14ac:dyDescent="0.2">
      <c r="A3" s="31" t="s">
        <v>128</v>
      </c>
      <c r="B3" s="32"/>
      <c r="C3" s="32"/>
      <c r="D3" s="32"/>
      <c r="E3" s="32"/>
      <c r="F3" s="32"/>
      <c r="G3" s="32"/>
      <c r="H3" s="32"/>
      <c r="I3" s="32"/>
      <c r="J3" s="32"/>
      <c r="K3" s="32"/>
      <c r="L3" s="32"/>
      <c r="M3" s="32"/>
      <c r="N3" s="32"/>
      <c r="AX3" s="34"/>
    </row>
    <row r="4" spans="1:50" s="33" customFormat="1" ht="12.6" x14ac:dyDescent="0.2">
      <c r="A4" s="35" t="s">
        <v>129</v>
      </c>
      <c r="B4" s="32"/>
      <c r="C4" s="32"/>
      <c r="D4" s="32"/>
      <c r="E4" s="32"/>
      <c r="F4" s="32"/>
      <c r="G4" s="32"/>
      <c r="H4" s="32"/>
      <c r="I4" s="32"/>
      <c r="J4" s="32"/>
      <c r="K4" s="32"/>
      <c r="L4" s="32"/>
      <c r="M4" s="32"/>
      <c r="N4" s="32"/>
      <c r="AX4" s="34"/>
    </row>
    <row r="5" spans="1:50" s="33" customFormat="1" ht="12.6" x14ac:dyDescent="0.2">
      <c r="A5" s="31"/>
      <c r="B5" s="32"/>
      <c r="C5" s="32"/>
      <c r="D5" s="32"/>
      <c r="E5" s="32"/>
      <c r="F5" s="32"/>
      <c r="G5" s="32"/>
      <c r="H5" s="32"/>
      <c r="I5" s="32"/>
      <c r="J5" s="32"/>
      <c r="K5" s="32"/>
      <c r="L5" s="32"/>
      <c r="M5" s="32"/>
      <c r="N5" s="32"/>
      <c r="AX5" s="34"/>
    </row>
    <row r="6" spans="1:50" s="33" customFormat="1" ht="12.6" x14ac:dyDescent="0.2">
      <c r="A6" s="31" t="s">
        <v>130</v>
      </c>
      <c r="B6" s="32"/>
      <c r="C6" s="32"/>
      <c r="D6" s="32"/>
      <c r="E6" s="32"/>
      <c r="F6" s="32"/>
      <c r="G6" s="32"/>
      <c r="H6" s="32"/>
      <c r="I6" s="32"/>
      <c r="J6" s="32"/>
      <c r="K6" s="32"/>
      <c r="L6" s="32"/>
      <c r="M6" s="32"/>
      <c r="N6" s="32"/>
      <c r="AX6" s="34"/>
    </row>
    <row r="7" spans="1:50" s="33" customFormat="1" ht="12.6" x14ac:dyDescent="0.2">
      <c r="A7" s="31" t="s">
        <v>131</v>
      </c>
      <c r="B7" s="32"/>
      <c r="C7" s="32"/>
      <c r="D7" s="32"/>
      <c r="E7" s="32"/>
      <c r="F7" s="32"/>
      <c r="G7" s="32"/>
      <c r="H7" s="32"/>
      <c r="I7" s="32"/>
      <c r="J7" s="32"/>
      <c r="K7" s="32"/>
      <c r="L7" s="32"/>
      <c r="M7" s="32"/>
      <c r="N7" s="32"/>
      <c r="AX7" s="34"/>
    </row>
    <row r="8" spans="1:50" s="33" customFormat="1" ht="13.2" x14ac:dyDescent="0.25">
      <c r="A8" s="36"/>
      <c r="B8" s="32"/>
      <c r="C8" s="32"/>
      <c r="D8" s="32"/>
      <c r="E8" s="32"/>
      <c r="F8" s="32"/>
      <c r="G8" s="32"/>
      <c r="H8" s="32"/>
      <c r="I8" s="32"/>
      <c r="J8" s="32"/>
      <c r="K8" s="32"/>
      <c r="L8" s="32"/>
      <c r="M8" s="32"/>
      <c r="N8" s="32"/>
      <c r="AX8" s="34"/>
    </row>
    <row r="9" spans="1:50" s="33" customFormat="1" ht="12.6" x14ac:dyDescent="0.2">
      <c r="A9" s="37" t="s">
        <v>132</v>
      </c>
      <c r="B9" s="32"/>
      <c r="C9" s="32"/>
      <c r="D9" s="32"/>
      <c r="E9" s="32"/>
      <c r="F9" s="32"/>
      <c r="G9" s="32"/>
      <c r="H9" s="32"/>
      <c r="I9" s="32"/>
      <c r="J9" s="32"/>
      <c r="K9" s="32"/>
      <c r="L9" s="32"/>
      <c r="M9" s="32"/>
      <c r="N9" s="32"/>
      <c r="AX9" s="34"/>
    </row>
    <row r="10" spans="1:50" x14ac:dyDescent="0.2">
      <c r="A10" s="38"/>
      <c r="C10" s="4"/>
      <c r="D10" s="4"/>
      <c r="E10" s="4"/>
      <c r="F10" s="4"/>
      <c r="G10" s="4"/>
      <c r="H10" s="4"/>
      <c r="I10" s="4"/>
      <c r="J10" s="4"/>
      <c r="K10" s="4"/>
      <c r="L10" s="4"/>
      <c r="M10" s="4"/>
      <c r="N10" s="4"/>
    </row>
    <row r="11" spans="1:50" ht="30.6" x14ac:dyDescent="0.2">
      <c r="B11" s="39" t="s">
        <v>133</v>
      </c>
      <c r="C11" s="40" t="s">
        <v>18</v>
      </c>
      <c r="D11" s="41" t="s">
        <v>19</v>
      </c>
      <c r="E11" s="42" t="s">
        <v>17</v>
      </c>
      <c r="F11" s="43" t="s">
        <v>31</v>
      </c>
      <c r="G11" s="41" t="s">
        <v>19</v>
      </c>
      <c r="H11" s="44" t="s">
        <v>30</v>
      </c>
      <c r="I11" s="45" t="s">
        <v>143</v>
      </c>
      <c r="J11" s="4"/>
      <c r="K11" s="4"/>
      <c r="L11" s="4"/>
      <c r="M11" s="4"/>
      <c r="N11" s="4"/>
    </row>
    <row r="13" spans="1:50" ht="22.8" x14ac:dyDescent="0.2">
      <c r="A13" s="46" t="s">
        <v>0</v>
      </c>
      <c r="B13" s="46" t="s">
        <v>1</v>
      </c>
      <c r="C13" s="46" t="s">
        <v>2</v>
      </c>
      <c r="D13" s="46" t="s">
        <v>3</v>
      </c>
      <c r="E13" s="46" t="s">
        <v>4</v>
      </c>
      <c r="F13" s="46" t="s">
        <v>5</v>
      </c>
      <c r="G13" s="46" t="s">
        <v>6</v>
      </c>
      <c r="H13" s="46" t="s">
        <v>7</v>
      </c>
      <c r="I13" s="46" t="s">
        <v>8</v>
      </c>
      <c r="J13" s="46" t="s">
        <v>9</v>
      </c>
      <c r="K13" s="46" t="s">
        <v>10</v>
      </c>
      <c r="L13" s="46" t="s">
        <v>11</v>
      </c>
      <c r="M13" s="46" t="s">
        <v>12</v>
      </c>
      <c r="N13" s="46" t="s">
        <v>13</v>
      </c>
      <c r="O13" s="47" t="s">
        <v>2</v>
      </c>
      <c r="P13" s="47" t="s">
        <v>3</v>
      </c>
      <c r="Q13" s="47" t="s">
        <v>4</v>
      </c>
      <c r="R13" s="47" t="s">
        <v>5</v>
      </c>
      <c r="S13" s="47" t="s">
        <v>6</v>
      </c>
      <c r="T13" s="47" t="s">
        <v>7</v>
      </c>
      <c r="U13" s="47" t="s">
        <v>8</v>
      </c>
      <c r="V13" s="47" t="s">
        <v>9</v>
      </c>
      <c r="W13" s="47" t="s">
        <v>10</v>
      </c>
      <c r="X13" s="47" t="s">
        <v>11</v>
      </c>
      <c r="Y13" s="47" t="s">
        <v>12</v>
      </c>
      <c r="Z13" s="1" t="s">
        <v>13</v>
      </c>
      <c r="AA13" s="48" t="s">
        <v>2</v>
      </c>
      <c r="AB13" s="48" t="s">
        <v>3</v>
      </c>
      <c r="AC13" s="48" t="s">
        <v>4</v>
      </c>
      <c r="AD13" s="48" t="s">
        <v>5</v>
      </c>
      <c r="AE13" s="48" t="s">
        <v>6</v>
      </c>
      <c r="AF13" s="48" t="s">
        <v>7</v>
      </c>
      <c r="AG13" s="48" t="s">
        <v>8</v>
      </c>
      <c r="AH13" s="48" t="s">
        <v>9</v>
      </c>
      <c r="AI13" s="48" t="s">
        <v>10</v>
      </c>
      <c r="AJ13" s="48" t="s">
        <v>11</v>
      </c>
      <c r="AK13" s="48" t="s">
        <v>12</v>
      </c>
      <c r="AL13" s="2" t="s">
        <v>13</v>
      </c>
      <c r="AM13" s="49" t="s">
        <v>2</v>
      </c>
      <c r="AN13" s="49" t="s">
        <v>3</v>
      </c>
      <c r="AO13" s="49" t="s">
        <v>4</v>
      </c>
      <c r="AP13" s="49" t="s">
        <v>5</v>
      </c>
      <c r="AQ13" s="49" t="s">
        <v>6</v>
      </c>
      <c r="AR13" s="49" t="s">
        <v>7</v>
      </c>
      <c r="AS13" s="49" t="s">
        <v>8</v>
      </c>
      <c r="AT13" s="49" t="s">
        <v>9</v>
      </c>
      <c r="AU13" s="49" t="s">
        <v>10</v>
      </c>
      <c r="AV13" s="3" t="s">
        <v>11</v>
      </c>
      <c r="AW13" s="3" t="s">
        <v>13</v>
      </c>
    </row>
    <row r="14" spans="1:50" ht="15" x14ac:dyDescent="0.2">
      <c r="A14" s="51" t="s">
        <v>14</v>
      </c>
      <c r="B14" s="52"/>
      <c r="C14" s="52"/>
      <c r="D14" s="52"/>
      <c r="E14" s="52"/>
      <c r="F14" s="52"/>
      <c r="G14" s="52"/>
      <c r="H14" s="52"/>
      <c r="I14" s="52"/>
      <c r="J14" s="52"/>
      <c r="K14" s="52"/>
      <c r="L14" s="52"/>
      <c r="M14" s="52"/>
      <c r="N14" s="53"/>
      <c r="O14" s="47"/>
      <c r="P14" s="47"/>
      <c r="Q14" s="47"/>
      <c r="R14" s="47"/>
      <c r="S14" s="47"/>
      <c r="T14" s="47"/>
      <c r="U14" s="47"/>
      <c r="V14" s="47"/>
      <c r="W14" s="47"/>
      <c r="X14" s="47"/>
      <c r="Y14" s="47"/>
      <c r="Z14" s="1"/>
      <c r="AA14" s="48"/>
      <c r="AB14" s="48"/>
      <c r="AC14" s="48"/>
      <c r="AD14" s="48"/>
      <c r="AE14" s="48"/>
      <c r="AF14" s="48"/>
      <c r="AG14" s="48"/>
      <c r="AH14" s="48"/>
      <c r="AI14" s="48"/>
      <c r="AJ14" s="48"/>
      <c r="AK14" s="48"/>
      <c r="AL14" s="2"/>
      <c r="AM14" s="49"/>
      <c r="AN14" s="49"/>
      <c r="AO14" s="49"/>
      <c r="AP14" s="49"/>
      <c r="AQ14" s="49"/>
      <c r="AR14" s="49"/>
      <c r="AS14" s="49"/>
      <c r="AT14" s="49"/>
      <c r="AU14" s="49"/>
      <c r="AV14" s="3"/>
      <c r="AW14" s="3"/>
    </row>
    <row r="15" spans="1:50" x14ac:dyDescent="0.25">
      <c r="A15" s="15" t="s">
        <v>15</v>
      </c>
      <c r="B15" s="16" t="s">
        <v>134</v>
      </c>
      <c r="C15" s="6">
        <f t="shared" ref="C15:N20" si="0">AA15</f>
        <v>77.91</v>
      </c>
      <c r="D15" s="6">
        <f t="shared" si="0"/>
        <v>78.17</v>
      </c>
      <c r="E15" s="6">
        <f t="shared" si="0"/>
        <v>80.52</v>
      </c>
      <c r="F15" s="6">
        <f t="shared" si="0"/>
        <v>77.98</v>
      </c>
      <c r="G15" s="6">
        <f t="shared" si="0"/>
        <v>79.83</v>
      </c>
      <c r="H15" s="6">
        <f t="shared" si="0"/>
        <v>80.02</v>
      </c>
      <c r="I15" s="6">
        <f t="shared" si="0"/>
        <v>79.88</v>
      </c>
      <c r="J15" s="6">
        <f t="shared" si="0"/>
        <v>78.319999999999993</v>
      </c>
      <c r="K15" s="6">
        <f t="shared" si="0"/>
        <v>79.12</v>
      </c>
      <c r="L15" s="6">
        <f t="shared" si="0"/>
        <v>78.05</v>
      </c>
      <c r="M15" s="6">
        <f t="shared" si="0"/>
        <v>78.849999999999994</v>
      </c>
      <c r="N15" s="6">
        <f t="shared" si="0"/>
        <v>75.55</v>
      </c>
      <c r="O15" s="6"/>
      <c r="P15" s="6"/>
      <c r="Q15" s="6"/>
      <c r="R15" s="6"/>
      <c r="S15" s="6"/>
      <c r="T15" s="6"/>
      <c r="U15" s="6"/>
      <c r="V15" s="6"/>
      <c r="W15" s="6"/>
      <c r="X15" s="6"/>
      <c r="Y15" s="6"/>
      <c r="Z15" s="6"/>
      <c r="AA15" s="7">
        <v>77.91</v>
      </c>
      <c r="AB15" s="7">
        <v>78.17</v>
      </c>
      <c r="AC15" s="7">
        <v>80.52</v>
      </c>
      <c r="AD15" s="7">
        <v>77.98</v>
      </c>
      <c r="AE15" s="7">
        <v>79.83</v>
      </c>
      <c r="AF15" s="7">
        <v>80.02</v>
      </c>
      <c r="AG15" s="7">
        <v>79.88</v>
      </c>
      <c r="AH15" s="7">
        <v>78.319999999999993</v>
      </c>
      <c r="AI15" s="7">
        <v>79.12</v>
      </c>
      <c r="AJ15" s="7">
        <v>78.05</v>
      </c>
      <c r="AK15" s="7">
        <v>78.849999999999994</v>
      </c>
      <c r="AL15" s="7">
        <v>75.55</v>
      </c>
      <c r="AM15" s="8" t="s">
        <v>17</v>
      </c>
      <c r="AN15" s="8" t="s">
        <v>17</v>
      </c>
      <c r="AO15" s="8" t="s">
        <v>18</v>
      </c>
      <c r="AP15" s="8" t="s">
        <v>17</v>
      </c>
      <c r="AQ15" s="8" t="s">
        <v>18</v>
      </c>
      <c r="AR15" s="8" t="s">
        <v>18</v>
      </c>
      <c r="AS15" s="8" t="s">
        <v>18</v>
      </c>
      <c r="AT15" s="8" t="s">
        <v>19</v>
      </c>
      <c r="AU15" s="8" t="s">
        <v>18</v>
      </c>
      <c r="AV15" s="8" t="s">
        <v>17</v>
      </c>
      <c r="AW15" s="8" t="s">
        <v>17</v>
      </c>
      <c r="AX15" s="9"/>
    </row>
    <row r="16" spans="1:50" x14ac:dyDescent="0.2">
      <c r="A16" s="15" t="s">
        <v>20</v>
      </c>
      <c r="B16" s="16" t="s">
        <v>134</v>
      </c>
      <c r="C16" s="6">
        <f t="shared" si="0"/>
        <v>81.760000000000005</v>
      </c>
      <c r="D16" s="6">
        <f t="shared" si="0"/>
        <v>82.08</v>
      </c>
      <c r="E16" s="6">
        <f t="shared" si="0"/>
        <v>83.36</v>
      </c>
      <c r="F16" s="6">
        <f t="shared" si="0"/>
        <v>82.02</v>
      </c>
      <c r="G16" s="6">
        <f t="shared" si="0"/>
        <v>83.31</v>
      </c>
      <c r="H16" s="6">
        <f t="shared" si="0"/>
        <v>83.86</v>
      </c>
      <c r="I16" s="6">
        <f t="shared" si="0"/>
        <v>83.23</v>
      </c>
      <c r="J16" s="6">
        <f t="shared" si="0"/>
        <v>82.26</v>
      </c>
      <c r="K16" s="6">
        <f t="shared" si="0"/>
        <v>82.78</v>
      </c>
      <c r="L16" s="6">
        <f t="shared" si="0"/>
        <v>82.2</v>
      </c>
      <c r="M16" s="6">
        <f t="shared" si="0"/>
        <v>82.82</v>
      </c>
      <c r="N16" s="6">
        <f t="shared" si="0"/>
        <v>79.86</v>
      </c>
      <c r="O16" s="6"/>
      <c r="P16" s="6"/>
      <c r="Q16" s="6"/>
      <c r="R16" s="6"/>
      <c r="S16" s="6"/>
      <c r="T16" s="6"/>
      <c r="U16" s="6"/>
      <c r="V16" s="6"/>
      <c r="W16" s="6"/>
      <c r="X16" s="6"/>
      <c r="Y16" s="6"/>
      <c r="Z16" s="6"/>
      <c r="AA16" s="7">
        <v>81.760000000000005</v>
      </c>
      <c r="AB16" s="7">
        <v>82.08</v>
      </c>
      <c r="AC16" s="7">
        <v>83.36</v>
      </c>
      <c r="AD16" s="7">
        <v>82.02</v>
      </c>
      <c r="AE16" s="7">
        <v>83.31</v>
      </c>
      <c r="AF16" s="7">
        <v>83.86</v>
      </c>
      <c r="AG16" s="7">
        <v>83.23</v>
      </c>
      <c r="AH16" s="7">
        <v>82.26</v>
      </c>
      <c r="AI16" s="7">
        <v>82.78</v>
      </c>
      <c r="AJ16" s="7">
        <v>82.2</v>
      </c>
      <c r="AK16" s="7">
        <v>82.82</v>
      </c>
      <c r="AL16" s="7">
        <v>79.86</v>
      </c>
      <c r="AM16" s="7" t="s">
        <v>17</v>
      </c>
      <c r="AN16" s="7" t="s">
        <v>17</v>
      </c>
      <c r="AO16" s="7" t="s">
        <v>19</v>
      </c>
      <c r="AP16" s="7" t="s">
        <v>17</v>
      </c>
      <c r="AQ16" s="7" t="s">
        <v>19</v>
      </c>
      <c r="AR16" s="7" t="s">
        <v>18</v>
      </c>
      <c r="AS16" s="7" t="s">
        <v>19</v>
      </c>
      <c r="AT16" s="7" t="s">
        <v>19</v>
      </c>
      <c r="AU16" s="7" t="s">
        <v>19</v>
      </c>
      <c r="AV16" s="7" t="s">
        <v>17</v>
      </c>
      <c r="AW16" s="7" t="s">
        <v>17</v>
      </c>
    </row>
    <row r="17" spans="1:49" s="14" customFormat="1" ht="22.8" x14ac:dyDescent="0.25">
      <c r="A17" s="15" t="s">
        <v>21</v>
      </c>
      <c r="B17" s="16" t="s">
        <v>22</v>
      </c>
      <c r="C17" s="6">
        <f t="shared" si="0"/>
        <v>61.147480000000002</v>
      </c>
      <c r="D17" s="6">
        <f t="shared" si="0"/>
        <v>63.483379999999997</v>
      </c>
      <c r="E17" s="6">
        <f t="shared" si="0"/>
        <v>65.43477</v>
      </c>
      <c r="F17" s="6">
        <f t="shared" si="0"/>
        <v>62.184570000000001</v>
      </c>
      <c r="G17" s="6">
        <f t="shared" si="0"/>
        <v>65.567869999999999</v>
      </c>
      <c r="H17" s="6">
        <f t="shared" si="0"/>
        <v>65.513729999999995</v>
      </c>
      <c r="I17" s="6">
        <f t="shared" si="0"/>
        <v>64.115489999999994</v>
      </c>
      <c r="J17" s="6">
        <f t="shared" si="0"/>
        <v>62.644359999999999</v>
      </c>
      <c r="K17" s="6">
        <f t="shared" si="0"/>
        <v>63.873460000000001</v>
      </c>
      <c r="L17" s="6">
        <f t="shared" si="0"/>
        <v>62.182450000000003</v>
      </c>
      <c r="M17" s="6">
        <f t="shared" si="0"/>
        <v>63.492539999999998</v>
      </c>
      <c r="N17" s="11">
        <f t="shared" si="0"/>
        <v>57.913690000000003</v>
      </c>
      <c r="O17" s="6"/>
      <c r="P17" s="6"/>
      <c r="Q17" s="6"/>
      <c r="R17" s="6"/>
      <c r="S17" s="6"/>
      <c r="T17" s="6"/>
      <c r="U17" s="6"/>
      <c r="V17" s="6"/>
      <c r="W17" s="6"/>
      <c r="X17" s="6"/>
      <c r="Y17" s="6"/>
      <c r="Z17" s="6"/>
      <c r="AA17" s="7">
        <v>61.147480000000002</v>
      </c>
      <c r="AB17" s="7">
        <v>63.483379999999997</v>
      </c>
      <c r="AC17" s="7">
        <v>65.43477</v>
      </c>
      <c r="AD17" s="7">
        <v>62.184570000000001</v>
      </c>
      <c r="AE17" s="7">
        <v>65.567869999999999</v>
      </c>
      <c r="AF17" s="7">
        <v>65.513729999999995</v>
      </c>
      <c r="AG17" s="7">
        <v>64.115489999999994</v>
      </c>
      <c r="AH17" s="7">
        <v>62.644359999999999</v>
      </c>
      <c r="AI17" s="7">
        <v>63.873460000000001</v>
      </c>
      <c r="AJ17" s="7">
        <v>62.182450000000003</v>
      </c>
      <c r="AK17" s="7">
        <v>63.492539999999998</v>
      </c>
      <c r="AL17" s="7">
        <v>57.913690000000003</v>
      </c>
      <c r="AM17" s="12" t="s">
        <v>17</v>
      </c>
      <c r="AN17" s="12" t="s">
        <v>19</v>
      </c>
      <c r="AO17" s="12" t="s">
        <v>18</v>
      </c>
      <c r="AP17" s="13" t="s">
        <v>17</v>
      </c>
      <c r="AQ17" s="12" t="s">
        <v>18</v>
      </c>
      <c r="AR17" s="13" t="s">
        <v>18</v>
      </c>
      <c r="AS17" s="12" t="s">
        <v>18</v>
      </c>
      <c r="AT17" s="12" t="s">
        <v>17</v>
      </c>
      <c r="AU17" s="12" t="s">
        <v>18</v>
      </c>
      <c r="AV17" s="13" t="s">
        <v>17</v>
      </c>
      <c r="AW17" s="13" t="s">
        <v>17</v>
      </c>
    </row>
    <row r="18" spans="1:49" s="14" customFormat="1" ht="22.8" x14ac:dyDescent="0.25">
      <c r="A18" s="15" t="s">
        <v>23</v>
      </c>
      <c r="B18" s="16" t="s">
        <v>22</v>
      </c>
      <c r="C18" s="6">
        <f t="shared" si="0"/>
        <v>62.089880000000001</v>
      </c>
      <c r="D18" s="6">
        <f t="shared" si="0"/>
        <v>65.295689999999993</v>
      </c>
      <c r="E18" s="6">
        <f t="shared" si="0"/>
        <v>66.554749999999999</v>
      </c>
      <c r="F18" s="6">
        <f t="shared" si="0"/>
        <v>63.480359999999997</v>
      </c>
      <c r="G18" s="6">
        <f t="shared" si="0"/>
        <v>66.328850000000003</v>
      </c>
      <c r="H18" s="6">
        <f t="shared" si="0"/>
        <v>66.638670000000005</v>
      </c>
      <c r="I18" s="6">
        <f t="shared" si="0"/>
        <v>65.252449999999996</v>
      </c>
      <c r="J18" s="6">
        <f t="shared" si="0"/>
        <v>62.984189999999998</v>
      </c>
      <c r="K18" s="6">
        <f t="shared" si="0"/>
        <v>64.981319999999997</v>
      </c>
      <c r="L18" s="6">
        <f t="shared" si="0"/>
        <v>63.201180000000001</v>
      </c>
      <c r="M18" s="6">
        <f t="shared" si="0"/>
        <v>64.769760000000005</v>
      </c>
      <c r="N18" s="11">
        <f t="shared" si="0"/>
        <v>59.157290000000003</v>
      </c>
      <c r="O18" s="6"/>
      <c r="P18" s="6"/>
      <c r="Q18" s="6"/>
      <c r="R18" s="6"/>
      <c r="S18" s="6"/>
      <c r="T18" s="6"/>
      <c r="U18" s="6"/>
      <c r="V18" s="6"/>
      <c r="W18" s="6"/>
      <c r="X18" s="6"/>
      <c r="Y18" s="6"/>
      <c r="Z18" s="6"/>
      <c r="AA18" s="7">
        <v>62.089880000000001</v>
      </c>
      <c r="AB18" s="7">
        <v>65.295689999999993</v>
      </c>
      <c r="AC18" s="7">
        <v>66.554749999999999</v>
      </c>
      <c r="AD18" s="7">
        <v>63.480359999999997</v>
      </c>
      <c r="AE18" s="7">
        <v>66.328850000000003</v>
      </c>
      <c r="AF18" s="7">
        <v>66.638670000000005</v>
      </c>
      <c r="AG18" s="7">
        <v>65.252449999999996</v>
      </c>
      <c r="AH18" s="7">
        <v>62.984189999999998</v>
      </c>
      <c r="AI18" s="7">
        <v>64.981319999999997</v>
      </c>
      <c r="AJ18" s="7">
        <v>63.201180000000001</v>
      </c>
      <c r="AK18" s="7">
        <v>64.769760000000005</v>
      </c>
      <c r="AL18" s="7">
        <v>59.157290000000003</v>
      </c>
      <c r="AM18" s="12" t="s">
        <v>17</v>
      </c>
      <c r="AN18" s="12" t="s">
        <v>18</v>
      </c>
      <c r="AO18" s="12" t="s">
        <v>18</v>
      </c>
      <c r="AP18" s="13" t="s">
        <v>17</v>
      </c>
      <c r="AQ18" s="12" t="s">
        <v>18</v>
      </c>
      <c r="AR18" s="13" t="s">
        <v>18</v>
      </c>
      <c r="AS18" s="12" t="s">
        <v>18</v>
      </c>
      <c r="AT18" s="12" t="s">
        <v>17</v>
      </c>
      <c r="AU18" s="12" t="s">
        <v>18</v>
      </c>
      <c r="AV18" s="13" t="s">
        <v>17</v>
      </c>
      <c r="AW18" s="13" t="s">
        <v>17</v>
      </c>
    </row>
    <row r="19" spans="1:49" ht="22.8" x14ac:dyDescent="0.2">
      <c r="A19" s="15" t="s">
        <v>24</v>
      </c>
      <c r="B19" s="16" t="s">
        <v>16</v>
      </c>
      <c r="C19" s="6">
        <f t="shared" si="0"/>
        <v>8.1</v>
      </c>
      <c r="D19" s="6">
        <f t="shared" si="0"/>
        <v>9.1</v>
      </c>
      <c r="E19" s="6">
        <f t="shared" si="0"/>
        <v>6.7</v>
      </c>
      <c r="F19" s="6">
        <f t="shared" si="0"/>
        <v>10.199999999999999</v>
      </c>
      <c r="G19" s="6">
        <f t="shared" si="0"/>
        <v>4.3</v>
      </c>
      <c r="H19" s="6">
        <f t="shared" si="0"/>
        <v>6.8</v>
      </c>
      <c r="I19" s="6">
        <f t="shared" si="0"/>
        <v>8.1</v>
      </c>
      <c r="J19" s="6">
        <f t="shared" si="0"/>
        <v>6</v>
      </c>
      <c r="K19" s="6">
        <f t="shared" si="0"/>
        <v>8.4</v>
      </c>
      <c r="L19" s="6">
        <f t="shared" si="0"/>
        <v>10.1</v>
      </c>
      <c r="M19" s="6">
        <f t="shared" si="0"/>
        <v>9.6999999999999993</v>
      </c>
      <c r="N19" s="11">
        <f t="shared" si="0"/>
        <v>9.4</v>
      </c>
      <c r="O19" s="6"/>
      <c r="P19" s="6"/>
      <c r="Q19" s="6"/>
      <c r="R19" s="6"/>
      <c r="S19" s="6"/>
      <c r="T19" s="6"/>
      <c r="U19" s="6"/>
      <c r="V19" s="6"/>
      <c r="W19" s="6"/>
      <c r="X19" s="6"/>
      <c r="Y19" s="6"/>
      <c r="Z19" s="6"/>
      <c r="AA19" s="7">
        <v>8.1</v>
      </c>
      <c r="AB19" s="7">
        <v>9.1</v>
      </c>
      <c r="AC19" s="7">
        <v>6.7</v>
      </c>
      <c r="AD19" s="7">
        <v>10.199999999999999</v>
      </c>
      <c r="AE19" s="7">
        <v>4.3</v>
      </c>
      <c r="AF19" s="7">
        <v>6.8</v>
      </c>
      <c r="AG19" s="7">
        <v>8.1</v>
      </c>
      <c r="AH19" s="7">
        <v>6</v>
      </c>
      <c r="AI19" s="7">
        <v>8.4</v>
      </c>
      <c r="AJ19" s="7">
        <v>10.1</v>
      </c>
      <c r="AK19" s="7">
        <v>9.6999999999999993</v>
      </c>
      <c r="AL19" s="7">
        <v>9.4</v>
      </c>
      <c r="AM19" s="8" t="s">
        <v>19</v>
      </c>
      <c r="AN19" s="8" t="s">
        <v>19</v>
      </c>
      <c r="AO19" s="8" t="s">
        <v>18</v>
      </c>
      <c r="AP19" s="8" t="s">
        <v>19</v>
      </c>
      <c r="AQ19" s="8" t="s">
        <v>18</v>
      </c>
      <c r="AR19" s="8" t="s">
        <v>18</v>
      </c>
      <c r="AS19" s="8" t="s">
        <v>19</v>
      </c>
      <c r="AT19" s="8" t="s">
        <v>18</v>
      </c>
      <c r="AU19" s="8" t="s">
        <v>18</v>
      </c>
      <c r="AV19" s="8" t="s">
        <v>19</v>
      </c>
      <c r="AW19" s="8" t="s">
        <v>19</v>
      </c>
    </row>
    <row r="20" spans="1:49" ht="22.8" x14ac:dyDescent="0.2">
      <c r="A20" s="15" t="s">
        <v>25</v>
      </c>
      <c r="B20" s="16" t="s">
        <v>16</v>
      </c>
      <c r="C20" s="6">
        <f t="shared" si="0"/>
        <v>7.8</v>
      </c>
      <c r="D20" s="6">
        <f t="shared" si="0"/>
        <v>9.1999999999999993</v>
      </c>
      <c r="E20" s="6">
        <f t="shared" si="0"/>
        <v>7.2</v>
      </c>
      <c r="F20" s="6">
        <f t="shared" si="0"/>
        <v>10.7</v>
      </c>
      <c r="G20" s="6">
        <f t="shared" si="0"/>
        <v>4.3</v>
      </c>
      <c r="H20" s="6">
        <f t="shared" si="0"/>
        <v>5.8</v>
      </c>
      <c r="I20" s="6">
        <f t="shared" si="0"/>
        <v>5.2</v>
      </c>
      <c r="J20" s="6">
        <f t="shared" si="0"/>
        <v>9.1999999999999993</v>
      </c>
      <c r="K20" s="6">
        <f t="shared" si="0"/>
        <v>7.8</v>
      </c>
      <c r="L20" s="6">
        <f t="shared" si="0"/>
        <v>7.9</v>
      </c>
      <c r="M20" s="6">
        <f t="shared" si="0"/>
        <v>7.9</v>
      </c>
      <c r="N20" s="11">
        <f t="shared" si="0"/>
        <v>8.8000000000000007</v>
      </c>
      <c r="O20" s="6"/>
      <c r="P20" s="6"/>
      <c r="Q20" s="6"/>
      <c r="R20" s="6"/>
      <c r="S20" s="6"/>
      <c r="T20" s="6"/>
      <c r="U20" s="6"/>
      <c r="V20" s="6"/>
      <c r="W20" s="6"/>
      <c r="X20" s="6"/>
      <c r="Y20" s="6"/>
      <c r="Z20" s="6"/>
      <c r="AA20" s="7">
        <v>7.8</v>
      </c>
      <c r="AB20" s="7">
        <v>9.1999999999999993</v>
      </c>
      <c r="AC20" s="7">
        <v>7.2</v>
      </c>
      <c r="AD20" s="7">
        <v>10.7</v>
      </c>
      <c r="AE20" s="7">
        <v>4.3</v>
      </c>
      <c r="AF20" s="7">
        <v>5.8</v>
      </c>
      <c r="AG20" s="7">
        <v>5.2</v>
      </c>
      <c r="AH20" s="7">
        <v>9.1999999999999993</v>
      </c>
      <c r="AI20" s="7">
        <v>7.8</v>
      </c>
      <c r="AJ20" s="7">
        <v>7.9</v>
      </c>
      <c r="AK20" s="7">
        <v>7.9</v>
      </c>
      <c r="AL20" s="7">
        <v>8.8000000000000007</v>
      </c>
      <c r="AM20" s="8" t="s">
        <v>19</v>
      </c>
      <c r="AN20" s="8" t="s">
        <v>19</v>
      </c>
      <c r="AO20" s="8" t="s">
        <v>19</v>
      </c>
      <c r="AP20" s="8" t="s">
        <v>17</v>
      </c>
      <c r="AQ20" s="8" t="s">
        <v>18</v>
      </c>
      <c r="AR20" s="8" t="s">
        <v>19</v>
      </c>
      <c r="AS20" s="8" t="s">
        <v>18</v>
      </c>
      <c r="AT20" s="8" t="s">
        <v>19</v>
      </c>
      <c r="AU20" s="8" t="s">
        <v>19</v>
      </c>
      <c r="AV20" s="8" t="s">
        <v>19</v>
      </c>
      <c r="AW20" s="8" t="s">
        <v>19</v>
      </c>
    </row>
    <row r="21" spans="1:49" ht="15" x14ac:dyDescent="0.2">
      <c r="A21" s="51" t="s">
        <v>26</v>
      </c>
      <c r="B21" s="52"/>
      <c r="C21" s="52"/>
      <c r="D21" s="52"/>
      <c r="E21" s="52"/>
      <c r="F21" s="52"/>
      <c r="G21" s="52"/>
      <c r="H21" s="52"/>
      <c r="I21" s="52"/>
      <c r="J21" s="52"/>
      <c r="K21" s="52"/>
      <c r="L21" s="52"/>
      <c r="M21" s="52"/>
      <c r="N21" s="53"/>
      <c r="O21" s="6"/>
      <c r="P21" s="6"/>
      <c r="Q21" s="6"/>
      <c r="R21" s="6"/>
      <c r="S21" s="6"/>
      <c r="T21" s="6"/>
      <c r="U21" s="6"/>
      <c r="V21" s="6"/>
      <c r="W21" s="6"/>
      <c r="X21" s="6"/>
      <c r="Y21" s="6"/>
      <c r="Z21" s="6"/>
      <c r="AA21" s="50"/>
      <c r="AB21" s="50"/>
      <c r="AC21" s="50"/>
      <c r="AD21" s="50"/>
      <c r="AE21" s="50"/>
      <c r="AF21" s="50"/>
      <c r="AG21" s="50"/>
      <c r="AH21" s="50"/>
      <c r="AI21" s="50"/>
      <c r="AJ21" s="50"/>
      <c r="AK21" s="50"/>
      <c r="AL21" s="50"/>
      <c r="AM21" s="8"/>
      <c r="AN21" s="8"/>
      <c r="AO21" s="8"/>
      <c r="AP21" s="8"/>
      <c r="AQ21" s="8"/>
      <c r="AR21" s="8"/>
      <c r="AS21" s="8"/>
      <c r="AT21" s="8"/>
      <c r="AU21" s="8"/>
      <c r="AV21" s="8"/>
      <c r="AW21" s="8"/>
    </row>
    <row r="22" spans="1:49" x14ac:dyDescent="0.2">
      <c r="A22" s="15" t="s">
        <v>27</v>
      </c>
      <c r="B22" s="16">
        <v>2023</v>
      </c>
      <c r="C22" s="13" t="str">
        <f t="shared" ref="C22:N22" si="1">FIXED(O22,-2)</f>
        <v>102,800</v>
      </c>
      <c r="D22" s="13" t="str">
        <f t="shared" si="1"/>
        <v>127,600</v>
      </c>
      <c r="E22" s="13" t="str">
        <f t="shared" si="1"/>
        <v>110,200</v>
      </c>
      <c r="F22" s="13" t="str">
        <f t="shared" si="1"/>
        <v>128,100</v>
      </c>
      <c r="G22" s="13" t="str">
        <f t="shared" si="1"/>
        <v>113,100</v>
      </c>
      <c r="H22" s="13" t="str">
        <f t="shared" si="1"/>
        <v>140,700</v>
      </c>
      <c r="I22" s="13" t="str">
        <f t="shared" si="1"/>
        <v>95,800</v>
      </c>
      <c r="J22" s="13" t="str">
        <f t="shared" si="1"/>
        <v>80,300</v>
      </c>
      <c r="K22" s="13" t="str">
        <f t="shared" si="1"/>
        <v>898,500</v>
      </c>
      <c r="L22" s="13" t="str">
        <f t="shared" si="1"/>
        <v>6,085,700</v>
      </c>
      <c r="M22" s="13" t="str">
        <f t="shared" si="1"/>
        <v>57,690,300</v>
      </c>
      <c r="N22" s="13" t="str">
        <f t="shared" si="1"/>
        <v>263,200</v>
      </c>
      <c r="O22" s="17">
        <v>102838</v>
      </c>
      <c r="P22" s="17">
        <v>127637</v>
      </c>
      <c r="Q22" s="17">
        <v>110173</v>
      </c>
      <c r="R22" s="17">
        <v>128060</v>
      </c>
      <c r="S22" s="17">
        <v>113088</v>
      </c>
      <c r="T22" s="17">
        <v>140677</v>
      </c>
      <c r="U22" s="17">
        <v>95785</v>
      </c>
      <c r="V22" s="17">
        <v>80263</v>
      </c>
      <c r="W22" s="17">
        <v>898521</v>
      </c>
      <c r="X22" s="17">
        <v>6085687</v>
      </c>
      <c r="Y22" s="17">
        <v>57690323</v>
      </c>
      <c r="Z22" s="17">
        <v>263157</v>
      </c>
      <c r="AM22" s="8"/>
      <c r="AN22" s="8"/>
      <c r="AO22" s="8"/>
      <c r="AP22" s="8"/>
      <c r="AQ22" s="8"/>
      <c r="AR22" s="8"/>
      <c r="AS22" s="8"/>
      <c r="AT22" s="8"/>
      <c r="AU22" s="8"/>
      <c r="AV22" s="8"/>
      <c r="AW22" s="8"/>
    </row>
    <row r="23" spans="1:49" ht="22.8" x14ac:dyDescent="0.2">
      <c r="A23" s="15" t="s">
        <v>29</v>
      </c>
      <c r="B23" s="16">
        <v>2023</v>
      </c>
      <c r="C23" s="13" t="str">
        <f>FIXED(AA23*100,1,-2)&amp;"%"&amp;CHAR(10)&amp;"("&amp;FIXED(O23,-2)&amp;")"</f>
        <v>5.3%
(5,500)</v>
      </c>
      <c r="D23" s="13" t="str">
        <f t="shared" ref="D23:N27" si="2">FIXED(AB23*100,1,-2)&amp;"%"&amp;CHAR(10)&amp;"("&amp;FIXED(P23,-2)&amp;")"</f>
        <v>5.7%
(7,200)</v>
      </c>
      <c r="E23" s="13" t="str">
        <f t="shared" si="2"/>
        <v>4.8%
(5,300)</v>
      </c>
      <c r="F23" s="13" t="str">
        <f t="shared" si="2"/>
        <v>4.6%
(5,800)</v>
      </c>
      <c r="G23" s="13" t="str">
        <f t="shared" si="2"/>
        <v>4.3%
(4,900)</v>
      </c>
      <c r="H23" s="13" t="str">
        <f t="shared" si="2"/>
        <v>4.7%
(6,600)</v>
      </c>
      <c r="I23" s="13" t="str">
        <f t="shared" si="2"/>
        <v>4.1%
(3,900)</v>
      </c>
      <c r="J23" s="13" t="str">
        <f t="shared" si="2"/>
        <v>5.5%
(4,400)</v>
      </c>
      <c r="K23" s="13" t="str">
        <f t="shared" si="2"/>
        <v>4.9%
(43,600)</v>
      </c>
      <c r="L23" s="13" t="str">
        <f t="shared" si="2"/>
        <v>5.5%
(337,600)</v>
      </c>
      <c r="M23" s="13" t="str">
        <f>FIXED(AK23*100,1,-2)&amp;"%"&amp;CHAR(10)&amp;"("&amp;FIXED(Y23,-2)&amp;")"</f>
        <v>5.3%
(3,064,600)</v>
      </c>
      <c r="N23" s="13" t="str">
        <f>FIXED(AL23*100,1,-2)&amp;"%"&amp;CHAR(10)&amp;"("&amp;FIXED(Z23,-2)&amp;")"</f>
        <v>6.1%
(16,000)</v>
      </c>
      <c r="O23" s="17">
        <v>5451</v>
      </c>
      <c r="P23" s="17">
        <v>7238</v>
      </c>
      <c r="Q23" s="17">
        <v>5274</v>
      </c>
      <c r="R23" s="17">
        <v>5836</v>
      </c>
      <c r="S23" s="17">
        <v>4887</v>
      </c>
      <c r="T23" s="17">
        <v>6599</v>
      </c>
      <c r="U23" s="17">
        <v>3902</v>
      </c>
      <c r="V23" s="17">
        <v>4433</v>
      </c>
      <c r="W23" s="17">
        <v>43620</v>
      </c>
      <c r="X23" s="17">
        <v>337608</v>
      </c>
      <c r="Y23" s="17">
        <v>3064637</v>
      </c>
      <c r="Z23" s="17">
        <v>16033</v>
      </c>
      <c r="AA23" s="13">
        <v>5.3005698282735957E-2</v>
      </c>
      <c r="AB23" s="13">
        <v>5.6707694477306739E-2</v>
      </c>
      <c r="AC23" s="13">
        <v>4.7870167826963052E-2</v>
      </c>
      <c r="AD23" s="13">
        <v>4.5572387943151646E-2</v>
      </c>
      <c r="AE23" s="13">
        <v>4.3214134125636669E-2</v>
      </c>
      <c r="AF23" s="13">
        <v>4.6908876362162968E-2</v>
      </c>
      <c r="AG23" s="13">
        <v>4.0737067390509994E-2</v>
      </c>
      <c r="AH23" s="13">
        <v>5.5230928323137682E-2</v>
      </c>
      <c r="AI23" s="13">
        <v>4.8546444657386972E-2</v>
      </c>
      <c r="AJ23" s="13">
        <v>5.5475741687010853E-2</v>
      </c>
      <c r="AK23" s="13">
        <v>5.3122202141249929E-2</v>
      </c>
      <c r="AL23" s="13">
        <v>6.0925607147064298E-2</v>
      </c>
      <c r="AM23" s="8" t="s">
        <v>19</v>
      </c>
      <c r="AN23" s="8" t="s">
        <v>30</v>
      </c>
      <c r="AO23" s="8" t="s">
        <v>31</v>
      </c>
      <c r="AP23" s="8" t="s">
        <v>31</v>
      </c>
      <c r="AQ23" s="8" t="s">
        <v>31</v>
      </c>
      <c r="AR23" s="8" t="s">
        <v>31</v>
      </c>
      <c r="AS23" s="8" t="s">
        <v>31</v>
      </c>
      <c r="AT23" s="8" t="s">
        <v>30</v>
      </c>
      <c r="AU23" s="8" t="s">
        <v>31</v>
      </c>
      <c r="AV23" s="8" t="s">
        <v>30</v>
      </c>
      <c r="AW23" s="8" t="s">
        <v>30</v>
      </c>
    </row>
    <row r="24" spans="1:49" ht="22.8" x14ac:dyDescent="0.2">
      <c r="A24" s="15" t="s">
        <v>32</v>
      </c>
      <c r="B24" s="16">
        <v>2023</v>
      </c>
      <c r="C24" s="13" t="str">
        <f t="shared" ref="C24:C27" si="3">FIXED(AA24*100,1,-2)&amp;"%"&amp;CHAR(10)&amp;"("&amp;FIXED(O24,-2)&amp;")"</f>
        <v>17.8%
(18,300)</v>
      </c>
      <c r="D24" s="13" t="str">
        <f t="shared" si="2"/>
        <v>19.3%
(24,600)</v>
      </c>
      <c r="E24" s="13" t="str">
        <f t="shared" si="2"/>
        <v>16.8%
(18,500)</v>
      </c>
      <c r="F24" s="13" t="str">
        <f t="shared" si="2"/>
        <v>16.0%
(20,500)</v>
      </c>
      <c r="G24" s="13" t="str">
        <f t="shared" si="2"/>
        <v>15.7%
(17,800)</v>
      </c>
      <c r="H24" s="13" t="str">
        <f t="shared" si="2"/>
        <v>16.7%
(23,500)</v>
      </c>
      <c r="I24" s="13" t="str">
        <f t="shared" si="2"/>
        <v>15.6%
(14,900)</v>
      </c>
      <c r="J24" s="13" t="str">
        <f t="shared" si="2"/>
        <v>19.0%
(15,300)</v>
      </c>
      <c r="K24" s="13" t="str">
        <f t="shared" si="2"/>
        <v>17.1%
(153,600)</v>
      </c>
      <c r="L24" s="13" t="str">
        <f t="shared" si="2"/>
        <v>19.3%
(1,176,800)</v>
      </c>
      <c r="M24" s="13" t="str">
        <f t="shared" si="2"/>
        <v>18.5%
(10,648,400)</v>
      </c>
      <c r="N24" s="13" t="str">
        <f t="shared" si="2"/>
        <v>20.4%
(53,800)</v>
      </c>
      <c r="O24" s="17">
        <v>18345</v>
      </c>
      <c r="P24" s="17">
        <v>24641</v>
      </c>
      <c r="Q24" s="17">
        <v>18519</v>
      </c>
      <c r="R24" s="17">
        <v>20536</v>
      </c>
      <c r="S24" s="17">
        <v>17771</v>
      </c>
      <c r="T24" s="17">
        <v>23543</v>
      </c>
      <c r="U24" s="17">
        <v>14941</v>
      </c>
      <c r="V24" s="17">
        <v>15256</v>
      </c>
      <c r="W24" s="17">
        <v>153552</v>
      </c>
      <c r="X24" s="17">
        <v>1176804</v>
      </c>
      <c r="Y24" s="17">
        <v>10648350</v>
      </c>
      <c r="Z24" s="17">
        <v>53812</v>
      </c>
      <c r="AA24" s="13">
        <v>0.17838736653766119</v>
      </c>
      <c r="AB24" s="13">
        <v>0.19305530527981699</v>
      </c>
      <c r="AC24" s="13">
        <v>0.16809018543563306</v>
      </c>
      <c r="AD24" s="13">
        <v>0.16036233015773857</v>
      </c>
      <c r="AE24" s="13">
        <v>0.15714310979060556</v>
      </c>
      <c r="AF24" s="13">
        <v>0.1673550047271409</v>
      </c>
      <c r="AG24" s="13">
        <v>0.15598475752988464</v>
      </c>
      <c r="AH24" s="13">
        <v>0.19007512801664528</v>
      </c>
      <c r="AI24" s="13">
        <v>0.17089416941841093</v>
      </c>
      <c r="AJ24" s="13">
        <v>0.19337241629416696</v>
      </c>
      <c r="AK24" s="13">
        <v>0.18457774972069405</v>
      </c>
      <c r="AL24" s="13">
        <v>0.20448629525340387</v>
      </c>
      <c r="AM24" s="17" t="s">
        <v>31</v>
      </c>
      <c r="AN24" s="17" t="s">
        <v>30</v>
      </c>
      <c r="AO24" s="17" t="s">
        <v>31</v>
      </c>
      <c r="AP24" s="17" t="s">
        <v>31</v>
      </c>
      <c r="AQ24" s="17" t="s">
        <v>31</v>
      </c>
      <c r="AR24" s="17" t="s">
        <v>31</v>
      </c>
      <c r="AS24" s="17" t="s">
        <v>31</v>
      </c>
      <c r="AT24" s="17" t="s">
        <v>30</v>
      </c>
      <c r="AU24" s="17" t="s">
        <v>31</v>
      </c>
      <c r="AV24" s="17" t="s">
        <v>30</v>
      </c>
      <c r="AW24" s="8" t="s">
        <v>30</v>
      </c>
    </row>
    <row r="25" spans="1:49" ht="22.8" x14ac:dyDescent="0.2">
      <c r="A25" s="15" t="s">
        <v>33</v>
      </c>
      <c r="B25" s="16">
        <v>2023</v>
      </c>
      <c r="C25" s="13" t="str">
        <f t="shared" si="3"/>
        <v>62.5%
(64,300)</v>
      </c>
      <c r="D25" s="13" t="str">
        <f t="shared" si="2"/>
        <v>61.6%
(78,600)</v>
      </c>
      <c r="E25" s="13" t="str">
        <f t="shared" si="2"/>
        <v>59.3%
(65,300)</v>
      </c>
      <c r="F25" s="13" t="str">
        <f t="shared" si="2"/>
        <v>62.6%
(80,200)</v>
      </c>
      <c r="G25" s="13" t="str">
        <f t="shared" si="2"/>
        <v>58.7%
(66,300)</v>
      </c>
      <c r="H25" s="13" t="str">
        <f t="shared" si="2"/>
        <v>60.1%
(84,500)</v>
      </c>
      <c r="I25" s="13" t="str">
        <f t="shared" si="2"/>
        <v>57.6%
(55,100)</v>
      </c>
      <c r="J25" s="13" t="str">
        <f t="shared" si="2"/>
        <v>61.7%
(49,500)</v>
      </c>
      <c r="K25" s="13" t="str">
        <f t="shared" si="2"/>
        <v>60.5%
(543,900)</v>
      </c>
      <c r="L25" s="13" t="str">
        <f t="shared" si="2"/>
        <v>61.7%
(3,757,900)</v>
      </c>
      <c r="M25" s="13" t="str">
        <f t="shared" si="2"/>
        <v>62.9%
(36,258,900)</v>
      </c>
      <c r="N25" s="13" t="str">
        <f t="shared" si="2"/>
        <v>62.2%
(163,800)</v>
      </c>
      <c r="O25" s="17">
        <v>64260</v>
      </c>
      <c r="P25" s="17">
        <v>78648</v>
      </c>
      <c r="Q25" s="17">
        <v>65289</v>
      </c>
      <c r="R25" s="17">
        <v>80204</v>
      </c>
      <c r="S25" s="17">
        <v>66334</v>
      </c>
      <c r="T25" s="17">
        <v>84490</v>
      </c>
      <c r="U25" s="17">
        <v>55136</v>
      </c>
      <c r="V25" s="17">
        <v>49514</v>
      </c>
      <c r="W25" s="17">
        <v>543875</v>
      </c>
      <c r="X25" s="17">
        <v>3757887</v>
      </c>
      <c r="Y25" s="17">
        <v>36258886</v>
      </c>
      <c r="Z25" s="17">
        <v>163815</v>
      </c>
      <c r="AA25" s="13">
        <v>0.62486629456037657</v>
      </c>
      <c r="AB25" s="13">
        <v>0.61618496204078754</v>
      </c>
      <c r="AC25" s="13">
        <v>0.59260435859965688</v>
      </c>
      <c r="AD25" s="13">
        <v>0.62630017179447139</v>
      </c>
      <c r="AE25" s="13">
        <v>0.58656975099037922</v>
      </c>
      <c r="AF25" s="13">
        <v>0.60059569083787678</v>
      </c>
      <c r="AG25" s="13">
        <v>0.57562248786344417</v>
      </c>
      <c r="AH25" s="13">
        <v>0.61689695127269106</v>
      </c>
      <c r="AI25" s="13">
        <v>0.60530026565878814</v>
      </c>
      <c r="AJ25" s="13">
        <v>0.61749593759915689</v>
      </c>
      <c r="AK25" s="13">
        <v>0.62850897888021884</v>
      </c>
      <c r="AL25" s="13">
        <v>0.62249911649699607</v>
      </c>
      <c r="AM25" s="17" t="s">
        <v>31</v>
      </c>
      <c r="AN25" s="17" t="s">
        <v>31</v>
      </c>
      <c r="AO25" s="17" t="s">
        <v>31</v>
      </c>
      <c r="AP25" s="17" t="s">
        <v>19</v>
      </c>
      <c r="AQ25" s="17" t="s">
        <v>31</v>
      </c>
      <c r="AR25" s="17" t="s">
        <v>31</v>
      </c>
      <c r="AS25" s="17" t="s">
        <v>31</v>
      </c>
      <c r="AT25" s="17" t="s">
        <v>31</v>
      </c>
      <c r="AU25" s="17" t="s">
        <v>31</v>
      </c>
      <c r="AV25" s="17" t="s">
        <v>31</v>
      </c>
      <c r="AW25" s="17" t="s">
        <v>31</v>
      </c>
    </row>
    <row r="26" spans="1:49" ht="22.8" x14ac:dyDescent="0.2">
      <c r="A26" s="15" t="s">
        <v>34</v>
      </c>
      <c r="B26" s="16">
        <v>2023</v>
      </c>
      <c r="C26" s="13" t="str">
        <f t="shared" si="3"/>
        <v>19.7%
(20,200)</v>
      </c>
      <c r="D26" s="13" t="str">
        <f t="shared" si="2"/>
        <v>19.1%
(24,300)</v>
      </c>
      <c r="E26" s="13" t="str">
        <f t="shared" si="2"/>
        <v>23.9%
(26,400)</v>
      </c>
      <c r="F26" s="13" t="str">
        <f t="shared" si="2"/>
        <v>21.3%
(27,300)</v>
      </c>
      <c r="G26" s="13" t="str">
        <f t="shared" si="2"/>
        <v>25.6%
(29,000)</v>
      </c>
      <c r="H26" s="13" t="str">
        <f t="shared" si="2"/>
        <v>23.2%
(32,600)</v>
      </c>
      <c r="I26" s="13" t="str">
        <f t="shared" si="2"/>
        <v>26.8%
(25,700)</v>
      </c>
      <c r="J26" s="13" t="str">
        <f t="shared" si="2"/>
        <v>19.3%
(15,500)</v>
      </c>
      <c r="K26" s="13" t="str">
        <f t="shared" si="2"/>
        <v>22.4%
(201,100)</v>
      </c>
      <c r="L26" s="13" t="str">
        <f t="shared" si="2"/>
        <v>18.9%
(1,151,000)</v>
      </c>
      <c r="M26" s="13" t="str">
        <f t="shared" si="2"/>
        <v>18.7%
(10,783,100)</v>
      </c>
      <c r="N26" s="13" t="str">
        <f t="shared" si="2"/>
        <v>17.3%
(45,500)</v>
      </c>
      <c r="O26" s="17">
        <v>20233</v>
      </c>
      <c r="P26" s="17">
        <v>24348</v>
      </c>
      <c r="Q26" s="17">
        <v>26365</v>
      </c>
      <c r="R26" s="17">
        <v>27320</v>
      </c>
      <c r="S26" s="17">
        <v>28983</v>
      </c>
      <c r="T26" s="17">
        <v>32644</v>
      </c>
      <c r="U26" s="17">
        <v>25708</v>
      </c>
      <c r="V26" s="17">
        <v>15493</v>
      </c>
      <c r="W26" s="17">
        <v>201094</v>
      </c>
      <c r="X26" s="17">
        <v>1150996</v>
      </c>
      <c r="Y26" s="17">
        <v>10783087</v>
      </c>
      <c r="Z26" s="17">
        <v>45530</v>
      </c>
      <c r="AA26" s="13">
        <v>0.1967463389019623</v>
      </c>
      <c r="AB26" s="13">
        <v>0.19075973267939547</v>
      </c>
      <c r="AC26" s="13">
        <v>0.23930545596471003</v>
      </c>
      <c r="AD26" s="13">
        <v>0.21333749804779009</v>
      </c>
      <c r="AE26" s="13">
        <v>0.2562871392190153</v>
      </c>
      <c r="AF26" s="13">
        <v>0.23204930443498226</v>
      </c>
      <c r="AG26" s="13">
        <v>0.26839275460667117</v>
      </c>
      <c r="AH26" s="13">
        <v>0.19302792071066369</v>
      </c>
      <c r="AI26" s="13">
        <v>0.2238055649228009</v>
      </c>
      <c r="AJ26" s="13">
        <v>0.18913164610667621</v>
      </c>
      <c r="AK26" s="13">
        <v>0.18691327139908714</v>
      </c>
      <c r="AL26" s="13">
        <v>0.17301458824960006</v>
      </c>
      <c r="AM26" s="8" t="s">
        <v>30</v>
      </c>
      <c r="AN26" s="8" t="s">
        <v>30</v>
      </c>
      <c r="AO26" s="8" t="s">
        <v>30</v>
      </c>
      <c r="AP26" s="8" t="s">
        <v>30</v>
      </c>
      <c r="AQ26" s="8" t="s">
        <v>30</v>
      </c>
      <c r="AR26" s="8" t="s">
        <v>30</v>
      </c>
      <c r="AS26" s="8" t="s">
        <v>30</v>
      </c>
      <c r="AT26" s="8" t="s">
        <v>30</v>
      </c>
      <c r="AU26" s="8" t="s">
        <v>30</v>
      </c>
      <c r="AV26" s="8" t="s">
        <v>30</v>
      </c>
      <c r="AW26" s="17" t="s">
        <v>31</v>
      </c>
    </row>
    <row r="27" spans="1:49" ht="22.8" x14ac:dyDescent="0.2">
      <c r="A27" s="15" t="s">
        <v>35</v>
      </c>
      <c r="B27" s="16">
        <v>2023</v>
      </c>
      <c r="C27" s="13" t="str">
        <f t="shared" si="3"/>
        <v>2.4%
(2,500)</v>
      </c>
      <c r="D27" s="13" t="str">
        <f t="shared" si="2"/>
        <v>2.4%
(3,000)</v>
      </c>
      <c r="E27" s="13" t="str">
        <f t="shared" si="2"/>
        <v>3.0%
(3,300)</v>
      </c>
      <c r="F27" s="13" t="str">
        <f t="shared" si="2"/>
        <v>2.9%
(3,700)</v>
      </c>
      <c r="G27" s="13" t="str">
        <f t="shared" si="2"/>
        <v>3.5%
(3,900)</v>
      </c>
      <c r="H27" s="13" t="str">
        <f t="shared" si="2"/>
        <v>3.1%
(4,300)</v>
      </c>
      <c r="I27" s="13" t="str">
        <f t="shared" si="2"/>
        <v>3.4%
(3,300)</v>
      </c>
      <c r="J27" s="13" t="str">
        <f t="shared" si="2"/>
        <v>2.1%
(1,700)</v>
      </c>
      <c r="K27" s="13" t="str">
        <f t="shared" si="2"/>
        <v>2.9%
(25,600)</v>
      </c>
      <c r="L27" s="13" t="str">
        <f t="shared" si="2"/>
        <v>2.6%
(156,100)</v>
      </c>
      <c r="M27" s="13" t="str">
        <f t="shared" si="2"/>
        <v>2.5%
(1,446,600)</v>
      </c>
      <c r="N27" s="13" t="str">
        <f t="shared" si="2"/>
        <v>2.2%
(5,700)</v>
      </c>
      <c r="O27" s="17">
        <v>2451</v>
      </c>
      <c r="P27" s="17">
        <v>3026</v>
      </c>
      <c r="Q27" s="17">
        <v>3259</v>
      </c>
      <c r="R27" s="17">
        <v>3717</v>
      </c>
      <c r="S27" s="17">
        <v>3926</v>
      </c>
      <c r="T27" s="17">
        <v>4328</v>
      </c>
      <c r="U27" s="17">
        <v>3260</v>
      </c>
      <c r="V27" s="17">
        <v>1652</v>
      </c>
      <c r="W27" s="17">
        <v>25619</v>
      </c>
      <c r="X27" s="17">
        <v>156120</v>
      </c>
      <c r="Y27" s="17">
        <v>1446612</v>
      </c>
      <c r="Z27" s="17">
        <v>5723</v>
      </c>
      <c r="AA27" s="13">
        <v>2.3833602364884576E-2</v>
      </c>
      <c r="AB27" s="13">
        <v>2.3707859006400964E-2</v>
      </c>
      <c r="AC27" s="13">
        <v>2.958075027456818E-2</v>
      </c>
      <c r="AD27" s="13">
        <v>2.9025456817116976E-2</v>
      </c>
      <c r="AE27" s="13">
        <v>3.4716327108092811E-2</v>
      </c>
      <c r="AF27" s="13">
        <v>3.0765512486049602E-2</v>
      </c>
      <c r="AG27" s="13">
        <v>3.403455655896017E-2</v>
      </c>
      <c r="AH27" s="13">
        <v>2.0582335571807681E-2</v>
      </c>
      <c r="AI27" s="13">
        <v>2.8512410950884842E-2</v>
      </c>
      <c r="AJ27" s="13">
        <v>2.5653636146584603E-2</v>
      </c>
      <c r="AK27" s="13">
        <v>2.507547062962362E-2</v>
      </c>
      <c r="AL27" s="13">
        <v>2.17474739414114E-2</v>
      </c>
      <c r="AM27" s="8" t="s">
        <v>31</v>
      </c>
      <c r="AN27" s="8" t="s">
        <v>31</v>
      </c>
      <c r="AO27" s="8" t="s">
        <v>30</v>
      </c>
      <c r="AP27" s="8" t="s">
        <v>30</v>
      </c>
      <c r="AQ27" s="8" t="s">
        <v>30</v>
      </c>
      <c r="AR27" s="8" t="s">
        <v>30</v>
      </c>
      <c r="AS27" s="8" t="s">
        <v>30</v>
      </c>
      <c r="AT27" s="8" t="s">
        <v>31</v>
      </c>
      <c r="AU27" s="8" t="s">
        <v>30</v>
      </c>
      <c r="AV27" s="8" t="s">
        <v>30</v>
      </c>
      <c r="AW27" s="17" t="s">
        <v>31</v>
      </c>
    </row>
    <row r="28" spans="1:49" ht="22.8" x14ac:dyDescent="0.2">
      <c r="A28" s="15" t="s">
        <v>36</v>
      </c>
      <c r="B28" s="16">
        <v>2023</v>
      </c>
      <c r="C28" s="6">
        <f>AA28</f>
        <v>60.034235916588862</v>
      </c>
      <c r="D28" s="6">
        <f t="shared" ref="D28:N30" si="4">AB28</f>
        <v>62.288932967144753</v>
      </c>
      <c r="E28" s="6">
        <f t="shared" si="4"/>
        <v>68.746649512168972</v>
      </c>
      <c r="F28" s="6">
        <f t="shared" si="4"/>
        <v>59.667846990175057</v>
      </c>
      <c r="G28" s="6">
        <f t="shared" si="4"/>
        <v>70.48270871649531</v>
      </c>
      <c r="H28" s="6">
        <f t="shared" si="4"/>
        <v>66.501361107823413</v>
      </c>
      <c r="I28" s="6">
        <f t="shared" si="4"/>
        <v>73.72497098084736</v>
      </c>
      <c r="J28" s="6">
        <f t="shared" si="4"/>
        <v>62.101627822434061</v>
      </c>
      <c r="K28" s="6">
        <f t="shared" si="4"/>
        <v>65.207262698230295</v>
      </c>
      <c r="L28" s="6">
        <f t="shared" si="4"/>
        <v>61.944385235639068</v>
      </c>
      <c r="M28" s="6">
        <f t="shared" si="4"/>
        <v>59.106716626649813</v>
      </c>
      <c r="N28" s="7">
        <f t="shared" si="4"/>
        <v>60.642798278545918</v>
      </c>
      <c r="O28" s="17"/>
      <c r="P28" s="17"/>
      <c r="Q28" s="17"/>
      <c r="R28" s="17"/>
      <c r="S28" s="17"/>
      <c r="T28" s="17"/>
      <c r="U28" s="17"/>
      <c r="V28" s="17"/>
      <c r="W28" s="17"/>
      <c r="X28" s="17"/>
      <c r="Y28" s="17"/>
      <c r="Z28" s="17"/>
      <c r="AA28" s="7">
        <v>60.034235916588862</v>
      </c>
      <c r="AB28" s="7">
        <v>62.288932967144753</v>
      </c>
      <c r="AC28" s="7">
        <v>68.746649512168972</v>
      </c>
      <c r="AD28" s="7">
        <v>59.667846990175057</v>
      </c>
      <c r="AE28" s="7">
        <v>70.48270871649531</v>
      </c>
      <c r="AF28" s="7">
        <v>66.501361107823413</v>
      </c>
      <c r="AG28" s="7">
        <v>73.72497098084736</v>
      </c>
      <c r="AH28" s="7">
        <v>62.101627822434061</v>
      </c>
      <c r="AI28" s="7">
        <v>65.207262698230295</v>
      </c>
      <c r="AJ28" s="7">
        <v>61.944385235639068</v>
      </c>
      <c r="AK28" s="7">
        <v>59.106716626649813</v>
      </c>
      <c r="AL28" s="7">
        <v>60.642798278545918</v>
      </c>
      <c r="AM28" s="18" t="s">
        <v>30</v>
      </c>
      <c r="AN28" s="18" t="s">
        <v>30</v>
      </c>
      <c r="AO28" s="18" t="s">
        <v>30</v>
      </c>
      <c r="AP28" s="18" t="s">
        <v>30</v>
      </c>
      <c r="AQ28" s="18" t="s">
        <v>30</v>
      </c>
      <c r="AR28" s="18" t="s">
        <v>30</v>
      </c>
      <c r="AS28" s="18" t="s">
        <v>30</v>
      </c>
      <c r="AT28" s="18" t="s">
        <v>30</v>
      </c>
      <c r="AU28" s="18" t="s">
        <v>30</v>
      </c>
      <c r="AV28" s="18" t="s">
        <v>30</v>
      </c>
      <c r="AW28" s="18" t="s">
        <v>30</v>
      </c>
    </row>
    <row r="29" spans="1:49" ht="22.8" x14ac:dyDescent="0.2">
      <c r="A29" s="15" t="s">
        <v>37</v>
      </c>
      <c r="B29" s="16">
        <v>2023</v>
      </c>
      <c r="C29" s="6">
        <f>AA29</f>
        <v>28.548085901027076</v>
      </c>
      <c r="D29" s="6">
        <f t="shared" si="4"/>
        <v>31.330739497507881</v>
      </c>
      <c r="E29" s="6">
        <f t="shared" si="4"/>
        <v>28.364655608142257</v>
      </c>
      <c r="F29" s="6">
        <f t="shared" si="4"/>
        <v>25.604707994613733</v>
      </c>
      <c r="G29" s="6">
        <f t="shared" si="4"/>
        <v>26.790183013236046</v>
      </c>
      <c r="H29" s="6">
        <f t="shared" si="4"/>
        <v>27.864836075275178</v>
      </c>
      <c r="I29" s="6">
        <f t="shared" si="4"/>
        <v>27.098447475333721</v>
      </c>
      <c r="J29" s="6">
        <f t="shared" si="4"/>
        <v>30.811487660055743</v>
      </c>
      <c r="K29" s="6">
        <f t="shared" si="4"/>
        <v>28.232957940703287</v>
      </c>
      <c r="L29" s="6">
        <f t="shared" si="4"/>
        <v>31.315577078288943</v>
      </c>
      <c r="M29" s="6">
        <f t="shared" si="4"/>
        <v>29.36755972039516</v>
      </c>
      <c r="N29" s="7">
        <f t="shared" si="4"/>
        <v>32.849250679119741</v>
      </c>
      <c r="O29" s="17"/>
      <c r="P29" s="17"/>
      <c r="Q29" s="17"/>
      <c r="R29" s="17"/>
      <c r="S29" s="17"/>
      <c r="T29" s="17"/>
      <c r="U29" s="17"/>
      <c r="V29" s="17"/>
      <c r="W29" s="17"/>
      <c r="X29" s="17"/>
      <c r="Y29" s="17"/>
      <c r="Z29" s="17"/>
      <c r="AA29" s="7">
        <v>28.548085901027076</v>
      </c>
      <c r="AB29" s="7">
        <v>31.330739497507881</v>
      </c>
      <c r="AC29" s="7">
        <v>28.364655608142257</v>
      </c>
      <c r="AD29" s="7">
        <v>25.604707994613733</v>
      </c>
      <c r="AE29" s="7">
        <v>26.790183013236046</v>
      </c>
      <c r="AF29" s="7">
        <v>27.864836075275178</v>
      </c>
      <c r="AG29" s="7">
        <v>27.098447475333721</v>
      </c>
      <c r="AH29" s="7">
        <v>30.811487660055743</v>
      </c>
      <c r="AI29" s="7">
        <v>28.232957940703287</v>
      </c>
      <c r="AJ29" s="7">
        <v>31.315577078288943</v>
      </c>
      <c r="AK29" s="7">
        <v>29.36755972039516</v>
      </c>
      <c r="AL29" s="7">
        <v>32.849250679119741</v>
      </c>
      <c r="AM29" s="7" t="s">
        <v>31</v>
      </c>
      <c r="AN29" s="7" t="s">
        <v>30</v>
      </c>
      <c r="AO29" s="7" t="s">
        <v>31</v>
      </c>
      <c r="AP29" s="7" t="s">
        <v>31</v>
      </c>
      <c r="AQ29" s="7" t="s">
        <v>31</v>
      </c>
      <c r="AR29" s="7" t="s">
        <v>31</v>
      </c>
      <c r="AS29" s="7" t="s">
        <v>31</v>
      </c>
      <c r="AT29" s="7" t="s">
        <v>30</v>
      </c>
      <c r="AU29" s="7" t="s">
        <v>31</v>
      </c>
      <c r="AV29" s="7" t="s">
        <v>30</v>
      </c>
      <c r="AW29" s="7" t="s">
        <v>30</v>
      </c>
    </row>
    <row r="30" spans="1:49" ht="22.8" x14ac:dyDescent="0.2">
      <c r="A30" s="15" t="s">
        <v>38</v>
      </c>
      <c r="B30" s="16">
        <v>2023</v>
      </c>
      <c r="C30" s="6">
        <f>AA30</f>
        <v>31.48615001556178</v>
      </c>
      <c r="D30" s="6">
        <f t="shared" si="4"/>
        <v>30.958193469636864</v>
      </c>
      <c r="E30" s="6">
        <f t="shared" si="4"/>
        <v>40.381993904026714</v>
      </c>
      <c r="F30" s="6">
        <f t="shared" si="4"/>
        <v>34.063138995561317</v>
      </c>
      <c r="G30" s="6">
        <f t="shared" si="4"/>
        <v>43.692525703259264</v>
      </c>
      <c r="H30" s="6">
        <f t="shared" si="4"/>
        <v>38.636525032548228</v>
      </c>
      <c r="I30" s="6">
        <f t="shared" si="4"/>
        <v>46.626523505513639</v>
      </c>
      <c r="J30" s="6">
        <f t="shared" si="4"/>
        <v>31.290140162378314</v>
      </c>
      <c r="K30" s="6">
        <f t="shared" si="4"/>
        <v>36.974304757527001</v>
      </c>
      <c r="L30" s="6">
        <f t="shared" si="4"/>
        <v>30.628808157350129</v>
      </c>
      <c r="M30" s="6">
        <f t="shared" si="4"/>
        <v>29.739156906254649</v>
      </c>
      <c r="N30" s="7">
        <f t="shared" si="4"/>
        <v>27.793547599426184</v>
      </c>
      <c r="O30" s="17"/>
      <c r="P30" s="17"/>
      <c r="Q30" s="17"/>
      <c r="R30" s="17"/>
      <c r="S30" s="17"/>
      <c r="T30" s="17"/>
      <c r="U30" s="17"/>
      <c r="V30" s="17"/>
      <c r="W30" s="17"/>
      <c r="X30" s="17"/>
      <c r="Y30" s="17"/>
      <c r="Z30" s="17"/>
      <c r="AA30" s="7">
        <v>31.48615001556178</v>
      </c>
      <c r="AB30" s="7">
        <v>30.958193469636864</v>
      </c>
      <c r="AC30" s="7">
        <v>40.381993904026714</v>
      </c>
      <c r="AD30" s="7">
        <v>34.063138995561317</v>
      </c>
      <c r="AE30" s="7">
        <v>43.692525703259264</v>
      </c>
      <c r="AF30" s="7">
        <v>38.636525032548228</v>
      </c>
      <c r="AG30" s="7">
        <v>46.626523505513639</v>
      </c>
      <c r="AH30" s="7">
        <v>31.290140162378314</v>
      </c>
      <c r="AI30" s="7">
        <v>36.974304757527001</v>
      </c>
      <c r="AJ30" s="7">
        <v>30.628808157350129</v>
      </c>
      <c r="AK30" s="7">
        <v>29.739156906254649</v>
      </c>
      <c r="AL30" s="7">
        <v>27.793547599426184</v>
      </c>
      <c r="AM30" s="7" t="s">
        <v>30</v>
      </c>
      <c r="AN30" s="7" t="s">
        <v>30</v>
      </c>
      <c r="AO30" s="7" t="s">
        <v>30</v>
      </c>
      <c r="AP30" s="7" t="s">
        <v>30</v>
      </c>
      <c r="AQ30" s="7" t="s">
        <v>30</v>
      </c>
      <c r="AR30" s="7" t="s">
        <v>30</v>
      </c>
      <c r="AS30" s="7" t="s">
        <v>30</v>
      </c>
      <c r="AT30" s="7" t="s">
        <v>30</v>
      </c>
      <c r="AU30" s="7" t="s">
        <v>30</v>
      </c>
      <c r="AV30" s="7" t="s">
        <v>30</v>
      </c>
      <c r="AW30" s="17" t="s">
        <v>31</v>
      </c>
    </row>
    <row r="31" spans="1:49" ht="22.8" x14ac:dyDescent="0.2">
      <c r="A31" s="15" t="s">
        <v>39</v>
      </c>
      <c r="B31" s="16" t="s">
        <v>135</v>
      </c>
      <c r="C31" s="13" t="str">
        <f>IF(AA31&gt;0,FIXED(AA31*100,1,-2)&amp;"%"&amp;CHAR(10)&amp;"("&amp;FIXED(O31,-2)&amp;")",FIXED(AA31*100,1,-2)&amp;"%"&amp;CHAR(10)&amp;"("&amp;FIXED(O31,-2)&amp;")")</f>
        <v>5.5%
(5,700)</v>
      </c>
      <c r="D31" s="13" t="str">
        <f t="shared" ref="D31:N40" si="5">IF(AB31&gt;0,FIXED(AB31*100,1,-2)&amp;"%"&amp;CHAR(10)&amp;"("&amp;FIXED(P31,-2)&amp;")",FIXED(AB31*100,1,-2)&amp;"%"&amp;CHAR(10)&amp;"("&amp;FIXED(P31,-2)&amp;")")</f>
        <v>4.8%
(5,900)</v>
      </c>
      <c r="E31" s="13" t="str">
        <f t="shared" si="5"/>
        <v>3.0%
(3,200)</v>
      </c>
      <c r="F31" s="13" t="str">
        <f t="shared" si="5"/>
        <v>3.8%
(5,100)</v>
      </c>
      <c r="G31" s="13" t="str">
        <f t="shared" si="5"/>
        <v>2.8%
(3,200)</v>
      </c>
      <c r="H31" s="13" t="str">
        <f t="shared" si="5"/>
        <v>5.8%
(8,300)</v>
      </c>
      <c r="I31" s="13" t="str">
        <f t="shared" si="5"/>
        <v>1.0%
(1,000)</v>
      </c>
      <c r="J31" s="13" t="str">
        <f t="shared" si="5"/>
        <v>-0.5%
(-400)</v>
      </c>
      <c r="K31" s="13" t="str">
        <f t="shared" si="5"/>
        <v>3.6%
(32,000)</v>
      </c>
      <c r="L31" s="13" t="str">
        <f t="shared" si="5"/>
        <v>5.1%
(312,900)</v>
      </c>
      <c r="M31" s="13" t="str">
        <f t="shared" si="5"/>
        <v>3.6%
(2,191,000)</v>
      </c>
      <c r="N31" s="13" t="str">
        <f t="shared" si="5"/>
        <v>2.4%
(6,100)</v>
      </c>
      <c r="O31" s="17">
        <v>5710.1190000000206</v>
      </c>
      <c r="P31" s="17">
        <v>5933.1560000000318</v>
      </c>
      <c r="Q31" s="17">
        <v>3218.9519999999757</v>
      </c>
      <c r="R31" s="17">
        <v>5085.1030000000319</v>
      </c>
      <c r="S31" s="17">
        <v>3225.2789999999368</v>
      </c>
      <c r="T31" s="17">
        <v>8298.0449999999837</v>
      </c>
      <c r="U31" s="17">
        <v>956.13300000003073</v>
      </c>
      <c r="V31" s="17">
        <v>-382.17399999998452</v>
      </c>
      <c r="W31" s="17">
        <v>32044.61299999943</v>
      </c>
      <c r="X31" s="17">
        <v>312903.64099999797</v>
      </c>
      <c r="Y31" s="17">
        <v>2190968</v>
      </c>
      <c r="Z31" s="17">
        <v>6135.3430000000517</v>
      </c>
      <c r="AA31" s="13">
        <v>5.4736814154702898E-2</v>
      </c>
      <c r="AB31" s="13">
        <v>4.8198655319681996E-2</v>
      </c>
      <c r="AC31" s="13">
        <v>3.0244125881179629E-2</v>
      </c>
      <c r="AD31" s="13">
        <v>3.8235715743626456E-2</v>
      </c>
      <c r="AE31" s="13">
        <v>2.8260737807472572E-2</v>
      </c>
      <c r="AF31" s="13">
        <v>5.8224244683977328E-2</v>
      </c>
      <c r="AG31" s="13">
        <v>9.6243381356901428E-3</v>
      </c>
      <c r="AH31" s="13">
        <v>-5.0176018603411959E-3</v>
      </c>
      <c r="AI31" s="13">
        <v>3.5644737433448953E-2</v>
      </c>
      <c r="AJ31" s="13">
        <v>5.1024304275044979E-2</v>
      </c>
      <c r="AK31" s="13">
        <v>3.5953286431906165E-2</v>
      </c>
      <c r="AL31" s="13">
        <v>2.3528939971484652E-2</v>
      </c>
      <c r="AM31" s="8"/>
      <c r="AN31" s="8"/>
      <c r="AO31" s="8"/>
      <c r="AP31" s="8"/>
      <c r="AQ31" s="8"/>
      <c r="AR31" s="8"/>
      <c r="AS31" s="8"/>
      <c r="AT31" s="8"/>
      <c r="AU31" s="8"/>
      <c r="AV31" s="8"/>
      <c r="AW31" s="8"/>
    </row>
    <row r="32" spans="1:49" ht="22.8" x14ac:dyDescent="0.2">
      <c r="A32" s="15" t="s">
        <v>40</v>
      </c>
      <c r="B32" s="16" t="s">
        <v>135</v>
      </c>
      <c r="C32" s="13" t="str">
        <f>IF(AA32&gt;0,FIXED(AA32*100,1,-2)&amp;"%"&amp;CHAR(10)&amp;"("&amp;FIXED(O32,-2)&amp;")",FIXED(AA32*100,1,-2)&amp;"%"&amp;CHAR(10)&amp;"("&amp;FIXED(O32,-2)&amp;")")</f>
        <v>4.7%
(200)</v>
      </c>
      <c r="D32" s="13" t="str">
        <f t="shared" si="5"/>
        <v>1.5%
(100)</v>
      </c>
      <c r="E32" s="13" t="str">
        <f t="shared" si="5"/>
        <v>6.0%
(300)</v>
      </c>
      <c r="F32" s="13" t="str">
        <f t="shared" si="5"/>
        <v>3.5%
(200)</v>
      </c>
      <c r="G32" s="13" t="str">
        <f t="shared" si="5"/>
        <v>1.7%
(100)</v>
      </c>
      <c r="H32" s="13" t="str">
        <f t="shared" si="5"/>
        <v>4.3%
(300)</v>
      </c>
      <c r="I32" s="13" t="str">
        <f t="shared" si="5"/>
        <v>0.4%
(0)</v>
      </c>
      <c r="J32" s="13" t="str">
        <f t="shared" si="5"/>
        <v>0.6%
(0)</v>
      </c>
      <c r="K32" s="13" t="str">
        <f t="shared" si="5"/>
        <v>3.0%
(1,300)</v>
      </c>
      <c r="L32" s="13" t="str">
        <f t="shared" si="5"/>
        <v>4.5%
(15,400)</v>
      </c>
      <c r="M32" s="13" t="str">
        <f t="shared" si="5"/>
        <v>0.6%
(18,800)</v>
      </c>
      <c r="N32" s="13" t="str">
        <f t="shared" si="5"/>
        <v>2.3%
(400)</v>
      </c>
      <c r="O32" s="17">
        <v>247.93600000002971</v>
      </c>
      <c r="P32" s="17">
        <v>103.47800000001189</v>
      </c>
      <c r="Q32" s="17">
        <v>292.96499999999196</v>
      </c>
      <c r="R32" s="17">
        <v>214.32099999999991</v>
      </c>
      <c r="S32" s="17">
        <v>82.603000000001884</v>
      </c>
      <c r="T32" s="17">
        <v>287.70799999998053</v>
      </c>
      <c r="U32" s="17">
        <v>14.773999999998978</v>
      </c>
      <c r="V32" s="17">
        <v>26.833000000000538</v>
      </c>
      <c r="W32" s="17">
        <v>1270.618000000024</v>
      </c>
      <c r="X32" s="17">
        <v>15392.378999999957</v>
      </c>
      <c r="Y32" s="17">
        <v>18814</v>
      </c>
      <c r="Z32" s="17">
        <v>352.16700000001038</v>
      </c>
      <c r="AA32" s="13">
        <v>4.6961062260688885E-2</v>
      </c>
      <c r="AB32" s="13">
        <v>1.5475157689492773E-2</v>
      </c>
      <c r="AC32" s="13">
        <v>5.9734587705640912E-2</v>
      </c>
      <c r="AD32" s="13">
        <v>3.5481453362022526E-2</v>
      </c>
      <c r="AE32" s="13">
        <v>1.6588689936714619E-2</v>
      </c>
      <c r="AF32" s="13">
        <v>4.3076373019336298E-2</v>
      </c>
      <c r="AG32" s="13">
        <v>3.6180819855318302E-3</v>
      </c>
      <c r="AH32" s="13">
        <v>6.4671264248141519E-3</v>
      </c>
      <c r="AI32" s="13">
        <v>2.9685843833273263E-2</v>
      </c>
      <c r="AJ32" s="13">
        <v>4.4626827304638045E-2</v>
      </c>
      <c r="AK32" s="13">
        <v>6.0253176070003082E-3</v>
      </c>
      <c r="AL32" s="13">
        <v>2.2664994028161196E-2</v>
      </c>
      <c r="AM32" s="8"/>
      <c r="AN32" s="8"/>
      <c r="AO32" s="8"/>
      <c r="AP32" s="8"/>
      <c r="AQ32" s="8"/>
      <c r="AR32" s="8"/>
      <c r="AS32" s="8"/>
      <c r="AT32" s="8"/>
      <c r="AU32" s="8"/>
      <c r="AV32" s="8"/>
      <c r="AW32" s="8"/>
    </row>
    <row r="33" spans="1:57" ht="22.8" x14ac:dyDescent="0.2">
      <c r="A33" s="15" t="s">
        <v>41</v>
      </c>
      <c r="B33" s="16" t="s">
        <v>135</v>
      </c>
      <c r="C33" s="13" t="str">
        <f t="shared" ref="C33:C40" si="6">IF(AA33&gt;0,FIXED(AA33*100,1,-2)&amp;"%"&amp;CHAR(10)&amp;"("&amp;FIXED(O33,-2)&amp;")",FIXED(AA33*100,1,-2)&amp;"%"&amp;CHAR(10)&amp;"("&amp;FIXED(O33,-2)&amp;")")</f>
        <v>-1.1%
(-200)</v>
      </c>
      <c r="D33" s="13" t="str">
        <f t="shared" si="5"/>
        <v>-4.0%
(-900)</v>
      </c>
      <c r="E33" s="13" t="str">
        <f t="shared" si="5"/>
        <v>-1.0%
(-200)</v>
      </c>
      <c r="F33" s="13" t="str">
        <f t="shared" si="5"/>
        <v>-2.5%
(-500)</v>
      </c>
      <c r="G33" s="13" t="str">
        <f t="shared" si="5"/>
        <v>-0.7%
(-100)</v>
      </c>
      <c r="H33" s="13" t="str">
        <f t="shared" si="5"/>
        <v>0.3%
(100)</v>
      </c>
      <c r="I33" s="13" t="str">
        <f t="shared" si="5"/>
        <v>-6.0%
(-900)</v>
      </c>
      <c r="J33" s="13" t="str">
        <f t="shared" si="5"/>
        <v>-6.8%
(-1,000)</v>
      </c>
      <c r="K33" s="13" t="str">
        <f t="shared" si="5"/>
        <v>-2.5%
(-3,800)</v>
      </c>
      <c r="L33" s="13" t="str">
        <f t="shared" si="5"/>
        <v>-1.6%
(-18,600)</v>
      </c>
      <c r="M33" s="13" t="str">
        <f t="shared" si="5"/>
        <v>-3.9%
(-546,800)</v>
      </c>
      <c r="N33" s="13" t="str">
        <f t="shared" si="5"/>
        <v>-5.7%
(-2,900)</v>
      </c>
      <c r="O33" s="17">
        <v>-188.94599999997081</v>
      </c>
      <c r="P33" s="17">
        <v>-936.61099999998623</v>
      </c>
      <c r="Q33" s="17">
        <v>-176.01800000000003</v>
      </c>
      <c r="R33" s="17">
        <v>-533.62800000000425</v>
      </c>
      <c r="S33" s="17">
        <v>-117.55000000000655</v>
      </c>
      <c r="T33" s="17">
        <v>82.321999999971013</v>
      </c>
      <c r="U33" s="17">
        <v>-929.18599999997969</v>
      </c>
      <c r="V33" s="17">
        <v>-970.38499999999476</v>
      </c>
      <c r="W33" s="17">
        <v>-3770.0020000000077</v>
      </c>
      <c r="X33" s="17">
        <v>-18594.202999999747</v>
      </c>
      <c r="Y33" s="17">
        <v>-546820</v>
      </c>
      <c r="Z33" s="17">
        <v>-2949.1620000000039</v>
      </c>
      <c r="AA33" s="13">
        <v>-1.0588679730404159E-2</v>
      </c>
      <c r="AB33" s="13">
        <v>-3.9908883030976623E-2</v>
      </c>
      <c r="AC33" s="13">
        <v>-9.916289721875967E-3</v>
      </c>
      <c r="AD33" s="13">
        <v>-2.5233068546602087E-2</v>
      </c>
      <c r="AE33" s="13">
        <v>-6.5254508403735142E-3</v>
      </c>
      <c r="AF33" s="13">
        <v>3.4312519605623603E-3</v>
      </c>
      <c r="AG33" s="13">
        <v>-5.9943241436395178E-2</v>
      </c>
      <c r="AH33" s="13">
        <v>-6.8360546591313576E-2</v>
      </c>
      <c r="AI33" s="13">
        <v>-2.4816792757739674E-2</v>
      </c>
      <c r="AJ33" s="13">
        <v>-1.570095113126381E-2</v>
      </c>
      <c r="AK33" s="13">
        <v>-3.9149263493830855E-2</v>
      </c>
      <c r="AL33" s="13">
        <v>-5.669563682120328E-2</v>
      </c>
      <c r="AM33" s="8"/>
      <c r="AN33" s="8"/>
      <c r="AO33" s="8"/>
      <c r="AP33" s="8"/>
      <c r="AQ33" s="8"/>
      <c r="AR33" s="8"/>
      <c r="AS33" s="8"/>
      <c r="AT33" s="8"/>
      <c r="AU33" s="8"/>
      <c r="AV33" s="8"/>
      <c r="AW33" s="8"/>
    </row>
    <row r="34" spans="1:57" ht="22.8" x14ac:dyDescent="0.2">
      <c r="A34" s="15" t="s">
        <v>42</v>
      </c>
      <c r="B34" s="16" t="s">
        <v>135</v>
      </c>
      <c r="C34" s="13" t="str">
        <f t="shared" si="6"/>
        <v>1.6%
(1,100)</v>
      </c>
      <c r="D34" s="13" t="str">
        <f t="shared" si="5"/>
        <v>1.0%
(700)</v>
      </c>
      <c r="E34" s="13" t="str">
        <f t="shared" si="5"/>
        <v>-0.1%
(-100)</v>
      </c>
      <c r="F34" s="13" t="str">
        <f t="shared" si="5"/>
        <v>1.4%
(1,100)</v>
      </c>
      <c r="G34" s="13" t="str">
        <f t="shared" si="5"/>
        <v>-2.8%
(-1,800)</v>
      </c>
      <c r="H34" s="13" t="str">
        <f t="shared" si="5"/>
        <v>1.5%
(1,300)</v>
      </c>
      <c r="I34" s="13" t="str">
        <f t="shared" si="5"/>
        <v>-3.8%
(-2,200)</v>
      </c>
      <c r="J34" s="13" t="str">
        <f t="shared" si="5"/>
        <v>-4.2%
(-1,900)</v>
      </c>
      <c r="K34" s="13" t="str">
        <f t="shared" si="5"/>
        <v>-0.3%
(-1,800)</v>
      </c>
      <c r="L34" s="13" t="str">
        <f t="shared" si="5"/>
        <v>2.8%
(105,500)</v>
      </c>
      <c r="M34" s="13" t="str">
        <f t="shared" si="5"/>
        <v>1.0%
(355,800)</v>
      </c>
      <c r="N34" s="13" t="str">
        <f t="shared" si="5"/>
        <v>1.1%
(1,700)</v>
      </c>
      <c r="O34" s="17">
        <v>1060.9060000000172</v>
      </c>
      <c r="P34" s="17">
        <v>726.23500000001513</v>
      </c>
      <c r="Q34" s="17">
        <v>-88.849000000016531</v>
      </c>
      <c r="R34" s="17">
        <v>1130.6040000000066</v>
      </c>
      <c r="S34" s="17">
        <v>-1834.094000000041</v>
      </c>
      <c r="T34" s="17">
        <v>1258.4939999999915</v>
      </c>
      <c r="U34" s="17">
        <v>-2173.7960000000094</v>
      </c>
      <c r="V34" s="17">
        <v>-1924.6899999999878</v>
      </c>
      <c r="W34" s="17">
        <v>-1845.1900000000605</v>
      </c>
      <c r="X34" s="17">
        <v>105504.71499999799</v>
      </c>
      <c r="Y34" s="17">
        <v>355795</v>
      </c>
      <c r="Z34" s="17">
        <v>1742.7220000000671</v>
      </c>
      <c r="AA34" s="13">
        <v>1.6215279986581819E-2</v>
      </c>
      <c r="AB34" s="13">
        <v>9.7929410591394827E-3</v>
      </c>
      <c r="AC34" s="13">
        <v>-1.4283915312038671E-3</v>
      </c>
      <c r="AD34" s="13">
        <v>1.3546626079492289E-2</v>
      </c>
      <c r="AE34" s="13">
        <v>-2.7594626701825917E-2</v>
      </c>
      <c r="AF34" s="13">
        <v>1.4798546374837924E-2</v>
      </c>
      <c r="AG34" s="13">
        <v>-3.7725055237510186E-2</v>
      </c>
      <c r="AH34" s="13">
        <v>-4.1882867848691947E-2</v>
      </c>
      <c r="AI34" s="13">
        <v>-3.4149239875387451E-3</v>
      </c>
      <c r="AJ34" s="13">
        <v>2.801809187400053E-2</v>
      </c>
      <c r="AK34" s="13">
        <v>9.9579011080321786E-3</v>
      </c>
      <c r="AL34" s="13">
        <v>1.0749354524120991E-2</v>
      </c>
      <c r="AM34" s="8"/>
      <c r="AN34" s="8"/>
      <c r="AO34" s="8"/>
      <c r="AP34" s="8"/>
      <c r="AQ34" s="8"/>
      <c r="AR34" s="8"/>
      <c r="AS34" s="8"/>
      <c r="AT34" s="8"/>
      <c r="AU34" s="8"/>
      <c r="AV34" s="8"/>
      <c r="AW34" s="8"/>
    </row>
    <row r="35" spans="1:57" ht="22.8" x14ac:dyDescent="0.2">
      <c r="A35" s="15" t="s">
        <v>43</v>
      </c>
      <c r="B35" s="16" t="s">
        <v>135</v>
      </c>
      <c r="C35" s="13" t="str">
        <f t="shared" si="6"/>
        <v>23.0%
(4,800)</v>
      </c>
      <c r="D35" s="13" t="str">
        <f t="shared" si="5"/>
        <v>24.1%
(6,100)</v>
      </c>
      <c r="E35" s="13" t="str">
        <f t="shared" si="5"/>
        <v>13.2%
(3,500)</v>
      </c>
      <c r="F35" s="13" t="str">
        <f t="shared" si="5"/>
        <v>15.8%
(4,500)</v>
      </c>
      <c r="G35" s="13" t="str">
        <f t="shared" si="5"/>
        <v>17.5%
(5,200)</v>
      </c>
      <c r="H35" s="13" t="str">
        <f t="shared" si="5"/>
        <v>20.8%
(7,000)</v>
      </c>
      <c r="I35" s="13" t="str">
        <f t="shared" si="5"/>
        <v>15.5%
(4,100)</v>
      </c>
      <c r="J35" s="13" t="str">
        <f t="shared" si="5"/>
        <v>15.7%
(2,500)</v>
      </c>
      <c r="K35" s="13" t="str">
        <f t="shared" si="5"/>
        <v>18.2%
(37,700)</v>
      </c>
      <c r="L35" s="13" t="str">
        <f t="shared" si="5"/>
        <v>19.1%
(226,000)</v>
      </c>
      <c r="M35" s="13" t="str">
        <f t="shared" si="5"/>
        <v>21.2%
(2,382,000)</v>
      </c>
      <c r="N35" s="13" t="str">
        <f t="shared" si="5"/>
        <v>15.7%
(7,300)</v>
      </c>
      <c r="O35" s="17">
        <v>4838.1589999999924</v>
      </c>
      <c r="P35" s="17">
        <v>6143.5319999999774</v>
      </c>
      <c r="Q35" s="17">
        <v>3483.818999999985</v>
      </c>
      <c r="R35" s="17">
        <v>4488.1270000000222</v>
      </c>
      <c r="S35" s="17">
        <v>5176.9230000000025</v>
      </c>
      <c r="T35" s="17">
        <v>6957.2290000000212</v>
      </c>
      <c r="U35" s="17">
        <v>4059.1150000000162</v>
      </c>
      <c r="V35" s="17">
        <v>2512.9009999999889</v>
      </c>
      <c r="W35" s="17">
        <v>37659.804999999586</v>
      </c>
      <c r="X35" s="17">
        <v>225993.12900000019</v>
      </c>
      <c r="Y35" s="17">
        <v>2381993</v>
      </c>
      <c r="Z35" s="17">
        <v>7341.782999999974</v>
      </c>
      <c r="AA35" s="13">
        <v>0.22985143761695848</v>
      </c>
      <c r="AB35" s="13">
        <v>0.24120476825597581</v>
      </c>
      <c r="AC35" s="13">
        <v>0.13156524475918979</v>
      </c>
      <c r="AD35" s="13">
        <v>0.15811403059906182</v>
      </c>
      <c r="AE35" s="13">
        <v>0.1746241586621535</v>
      </c>
      <c r="AF35" s="13">
        <v>0.20777047962073797</v>
      </c>
      <c r="AG35" s="13">
        <v>0.15479717301615897</v>
      </c>
      <c r="AH35" s="13">
        <v>0.15688520956831387</v>
      </c>
      <c r="AI35" s="13">
        <v>0.18214676219080272</v>
      </c>
      <c r="AJ35" s="13">
        <v>0.19110205419560305</v>
      </c>
      <c r="AK35" s="13">
        <v>0.21188696482150116</v>
      </c>
      <c r="AL35" s="13">
        <v>0.15749337867926635</v>
      </c>
      <c r="AM35" s="8"/>
      <c r="AN35" s="8"/>
      <c r="AO35" s="8"/>
      <c r="AP35" s="8"/>
      <c r="AQ35" s="8"/>
      <c r="AR35" s="8"/>
      <c r="AS35" s="8"/>
      <c r="AT35" s="8"/>
      <c r="AU35" s="8"/>
      <c r="AV35" s="8"/>
      <c r="AW35" s="8"/>
    </row>
    <row r="36" spans="1:57" ht="22.8" x14ac:dyDescent="0.2">
      <c r="A36" s="15" t="s">
        <v>44</v>
      </c>
      <c r="B36" s="16" t="s">
        <v>135</v>
      </c>
      <c r="C36" s="13" t="str">
        <f t="shared" si="6"/>
        <v>47.2%
(1,200)</v>
      </c>
      <c r="D36" s="13" t="str">
        <f t="shared" si="5"/>
        <v>49.4%
(1,600)</v>
      </c>
      <c r="E36" s="13" t="str">
        <f t="shared" si="5"/>
        <v>54.3%
(1,900)</v>
      </c>
      <c r="F36" s="13" t="str">
        <f t="shared" si="5"/>
        <v>42.0%
(1,700)</v>
      </c>
      <c r="G36" s="13" t="str">
        <f t="shared" si="5"/>
        <v>43.6%
(1,700)</v>
      </c>
      <c r="H36" s="13" t="str">
        <f t="shared" si="5"/>
        <v>51.9%
(2,300)</v>
      </c>
      <c r="I36" s="13" t="str">
        <f t="shared" si="5"/>
        <v>53.7%
(1,700)</v>
      </c>
      <c r="J36" s="13" t="str">
        <f t="shared" si="5"/>
        <v>60.5%
(1,000)</v>
      </c>
      <c r="K36" s="13" t="str">
        <f t="shared" si="5"/>
        <v>49.5%
(13,200)</v>
      </c>
      <c r="L36" s="13" t="str">
        <f t="shared" si="5"/>
        <v>39.0%
(63,500)</v>
      </c>
      <c r="M36" s="13" t="str">
        <f t="shared" si="5"/>
        <v>42.0%
(648,200)</v>
      </c>
      <c r="N36" s="13" t="str">
        <f t="shared" si="5"/>
        <v>39.4%
(2,100)</v>
      </c>
      <c r="O36" s="17">
        <v>1246.8689999999997</v>
      </c>
      <c r="P36" s="17">
        <v>1629.1689999999999</v>
      </c>
      <c r="Q36" s="17">
        <v>1912.1810000000005</v>
      </c>
      <c r="R36" s="17">
        <v>1669.9649999999979</v>
      </c>
      <c r="S36" s="17">
        <v>1740.9369999999976</v>
      </c>
      <c r="T36" s="17">
        <v>2317.6890000000012</v>
      </c>
      <c r="U36" s="17">
        <v>1668.1419999999994</v>
      </c>
      <c r="V36" s="17">
        <v>1026.7200000000009</v>
      </c>
      <c r="W36" s="17">
        <v>13211.672000000002</v>
      </c>
      <c r="X36" s="17">
        <v>63544.473000000115</v>
      </c>
      <c r="Y36" s="17">
        <v>648215</v>
      </c>
      <c r="Z36" s="17">
        <v>2055.0439999999999</v>
      </c>
      <c r="AA36" s="13">
        <v>0.47229331776785938</v>
      </c>
      <c r="AB36" s="13">
        <v>0.49370238682918061</v>
      </c>
      <c r="AC36" s="13">
        <v>0.54256689866394225</v>
      </c>
      <c r="AD36" s="13">
        <v>0.41968009151730795</v>
      </c>
      <c r="AE36" s="13">
        <v>0.43629007197417691</v>
      </c>
      <c r="AF36" s="13">
        <v>0.5190394108582479</v>
      </c>
      <c r="AG36" s="13">
        <v>0.53668602711449298</v>
      </c>
      <c r="AH36" s="13">
        <v>0.60519715532816087</v>
      </c>
      <c r="AI36" s="13">
        <v>0.49474898467588224</v>
      </c>
      <c r="AJ36" s="13">
        <v>0.3903595941069396</v>
      </c>
      <c r="AK36" s="13">
        <v>0.41956641060892036</v>
      </c>
      <c r="AL36" s="13">
        <v>0.39392543563290772</v>
      </c>
      <c r="AM36" s="8"/>
      <c r="AN36" s="8"/>
      <c r="AO36" s="8"/>
      <c r="AP36" s="8"/>
      <c r="AQ36" s="8"/>
      <c r="AR36" s="8"/>
      <c r="AS36" s="8"/>
      <c r="AT36" s="8"/>
      <c r="AU36" s="8"/>
      <c r="AV36" s="8"/>
      <c r="AW36" s="8"/>
    </row>
    <row r="37" spans="1:57" ht="22.8" x14ac:dyDescent="0.2">
      <c r="A37" s="15" t="s">
        <v>45</v>
      </c>
      <c r="B37" s="16" t="s">
        <v>28</v>
      </c>
      <c r="C37" s="13" t="str">
        <f t="shared" si="6"/>
        <v>3.4%
(3,400)</v>
      </c>
      <c r="D37" s="13" t="str">
        <f t="shared" si="5"/>
        <v>13.7%
(17,000)</v>
      </c>
      <c r="E37" s="13" t="str">
        <f t="shared" si="5"/>
        <v>5.2%
(5,500)</v>
      </c>
      <c r="F37" s="13" t="str">
        <f t="shared" si="5"/>
        <v>7.1%
(8,800)</v>
      </c>
      <c r="G37" s="13" t="str">
        <f t="shared" si="5"/>
        <v>6.3%
(6,900)</v>
      </c>
      <c r="H37" s="13" t="str">
        <f t="shared" si="5"/>
        <v>6.6%
(9,100)</v>
      </c>
      <c r="I37" s="13" t="str">
        <f t="shared" si="5"/>
        <v>2.0%
(1,900)</v>
      </c>
      <c r="J37" s="13" t="str">
        <f t="shared" si="5"/>
        <v>4.2%
(3,300)</v>
      </c>
      <c r="K37" s="13" t="str">
        <f t="shared" si="5"/>
        <v>6.4%
(55,900)</v>
      </c>
      <c r="L37" s="13" t="str">
        <f t="shared" si="5"/>
        <v>23.0%
(1,365,700)</v>
      </c>
      <c r="M37" s="13" t="str">
        <f t="shared" si="5"/>
        <v>19.0%
(10,706,600)</v>
      </c>
      <c r="N37" s="13" t="str">
        <f t="shared" si="5"/>
        <v>16.5%
(42,700)</v>
      </c>
      <c r="O37" s="17">
        <v>3392</v>
      </c>
      <c r="P37" s="17">
        <v>16970</v>
      </c>
      <c r="Q37" s="17">
        <v>5519</v>
      </c>
      <c r="R37" s="17">
        <v>8776</v>
      </c>
      <c r="S37" s="17">
        <v>6905</v>
      </c>
      <c r="T37" s="17">
        <v>9065</v>
      </c>
      <c r="U37" s="17">
        <v>1913</v>
      </c>
      <c r="V37" s="17">
        <v>3333</v>
      </c>
      <c r="W37" s="17">
        <v>55871</v>
      </c>
      <c r="X37" s="17">
        <v>1365733</v>
      </c>
      <c r="Y37" s="17">
        <v>10706647</v>
      </c>
      <c r="Z37" s="17">
        <v>42670</v>
      </c>
      <c r="AA37" s="13">
        <v>3.3743521383166039E-2</v>
      </c>
      <c r="AB37" s="13">
        <v>0.1368316656050185</v>
      </c>
      <c r="AC37" s="13">
        <v>5.1852756586117481E-2</v>
      </c>
      <c r="AD37" s="13">
        <v>7.1176570775107667E-2</v>
      </c>
      <c r="AE37" s="13">
        <v>6.2502828694274717E-2</v>
      </c>
      <c r="AF37" s="13">
        <v>6.6230729889676335E-2</v>
      </c>
      <c r="AG37" s="13">
        <v>1.9959517549351029E-2</v>
      </c>
      <c r="AH37" s="13">
        <v>4.2381933318074314E-2</v>
      </c>
      <c r="AI37" s="13">
        <v>6.3772109247303976E-2</v>
      </c>
      <c r="AJ37" s="13">
        <v>0.22950575867910586</v>
      </c>
      <c r="AK37" s="13">
        <v>0.189531561382281</v>
      </c>
      <c r="AL37" s="13">
        <v>0.16515139200136239</v>
      </c>
      <c r="AM37" s="8" t="s">
        <v>31</v>
      </c>
      <c r="AN37" s="8" t="s">
        <v>31</v>
      </c>
      <c r="AO37" s="8" t="s">
        <v>31</v>
      </c>
      <c r="AP37" s="8" t="s">
        <v>31</v>
      </c>
      <c r="AQ37" s="8" t="s">
        <v>31</v>
      </c>
      <c r="AR37" s="8" t="s">
        <v>31</v>
      </c>
      <c r="AS37" s="8" t="s">
        <v>31</v>
      </c>
      <c r="AT37" s="8" t="s">
        <v>31</v>
      </c>
      <c r="AU37" s="8" t="s">
        <v>31</v>
      </c>
      <c r="AV37" s="8" t="s">
        <v>30</v>
      </c>
      <c r="AW37" s="8" t="s">
        <v>31</v>
      </c>
    </row>
    <row r="38" spans="1:57" ht="22.8" x14ac:dyDescent="0.2">
      <c r="A38" s="15" t="s">
        <v>46</v>
      </c>
      <c r="B38" s="16" t="s">
        <v>28</v>
      </c>
      <c r="C38" s="13" t="str">
        <f t="shared" si="6"/>
        <v>98.2%
(95,500)</v>
      </c>
      <c r="D38" s="13" t="str">
        <f t="shared" si="5"/>
        <v>90.0%
(108,000)</v>
      </c>
      <c r="E38" s="13" t="str">
        <f t="shared" si="5"/>
        <v>97.9%
(101,300)</v>
      </c>
      <c r="F38" s="13" t="str">
        <f t="shared" si="5"/>
        <v>96.5%
(115,800)</v>
      </c>
      <c r="G38" s="13" t="str">
        <f t="shared" si="5"/>
        <v>98.8%
(106,300)</v>
      </c>
      <c r="H38" s="13" t="str">
        <f t="shared" si="5"/>
        <v>96.5%
(128,200)</v>
      </c>
      <c r="I38" s="13" t="str">
        <f t="shared" si="5"/>
        <v>99.1%
(92,700)</v>
      </c>
      <c r="J38" s="13" t="str">
        <f t="shared" si="5"/>
        <v>95.7%
(72,800)</v>
      </c>
      <c r="K38" s="13" t="str">
        <f t="shared" si="5"/>
        <v>96.5%
(820,500)</v>
      </c>
      <c r="L38" s="13" t="str">
        <f t="shared" si="5"/>
        <v>91.0%
(5,235,700)</v>
      </c>
      <c r="M38" s="13" t="str">
        <f t="shared" si="5"/>
        <v>90.8%
(49,652,200)</v>
      </c>
      <c r="N38" s="13" t="str">
        <f t="shared" si="5"/>
        <v>91.2%
(227,000)</v>
      </c>
      <c r="O38" s="17">
        <v>95458</v>
      </c>
      <c r="P38" s="17">
        <v>107976</v>
      </c>
      <c r="Q38" s="17">
        <v>101315</v>
      </c>
      <c r="R38" s="17">
        <v>115774</v>
      </c>
      <c r="S38" s="17">
        <v>106341</v>
      </c>
      <c r="T38" s="17">
        <v>128218</v>
      </c>
      <c r="U38" s="17">
        <v>92663</v>
      </c>
      <c r="V38" s="17">
        <v>72762</v>
      </c>
      <c r="W38" s="17">
        <v>820507</v>
      </c>
      <c r="X38" s="17">
        <v>5235726</v>
      </c>
      <c r="Y38" s="17">
        <v>49652172</v>
      </c>
      <c r="Z38" s="17">
        <v>227019</v>
      </c>
      <c r="AA38" s="13">
        <v>0.98228030458942173</v>
      </c>
      <c r="AB38" s="13">
        <v>0.90018257759547804</v>
      </c>
      <c r="AC38" s="13">
        <v>0.97947562791237264</v>
      </c>
      <c r="AD38" s="13">
        <v>0.96535450141333623</v>
      </c>
      <c r="AE38" s="13">
        <v>0.98787692993701581</v>
      </c>
      <c r="AF38" s="13">
        <v>0.96479954249939803</v>
      </c>
      <c r="AG38" s="13">
        <v>0.99121774849172051</v>
      </c>
      <c r="AH38" s="13">
        <v>0.95676528599605526</v>
      </c>
      <c r="AI38" s="13">
        <v>0.96464639339366876</v>
      </c>
      <c r="AJ38" s="13">
        <v>0.90987270499708917</v>
      </c>
      <c r="AK38" s="13">
        <v>0.9079488237694664</v>
      </c>
      <c r="AL38" s="13">
        <v>0.91175218480915055</v>
      </c>
      <c r="AM38" s="8" t="s">
        <v>30</v>
      </c>
      <c r="AN38" s="8" t="s">
        <v>31</v>
      </c>
      <c r="AO38" s="8" t="s">
        <v>30</v>
      </c>
      <c r="AP38" s="8" t="s">
        <v>30</v>
      </c>
      <c r="AQ38" s="8" t="s">
        <v>30</v>
      </c>
      <c r="AR38" s="8" t="s">
        <v>30</v>
      </c>
      <c r="AS38" s="8" t="s">
        <v>30</v>
      </c>
      <c r="AT38" s="8" t="s">
        <v>30</v>
      </c>
      <c r="AU38" s="8" t="s">
        <v>30</v>
      </c>
      <c r="AV38" s="8" t="s">
        <v>30</v>
      </c>
      <c r="AW38" s="8" t="s">
        <v>30</v>
      </c>
    </row>
    <row r="39" spans="1:57" ht="22.8" x14ac:dyDescent="0.2">
      <c r="A39" s="15" t="s">
        <v>47</v>
      </c>
      <c r="B39" s="16" t="s">
        <v>28</v>
      </c>
      <c r="C39" s="13" t="str">
        <f t="shared" si="6"/>
        <v>52.4%
(52,700)</v>
      </c>
      <c r="D39" s="13" t="str">
        <f t="shared" si="5"/>
        <v>50.4%
(62,600)</v>
      </c>
      <c r="E39" s="13" t="str">
        <f t="shared" si="5"/>
        <v>54.2%
(57,700)</v>
      </c>
      <c r="F39" s="13" t="str">
        <f t="shared" si="5"/>
        <v>51.8%
(63,900)</v>
      </c>
      <c r="G39" s="13" t="str">
        <f t="shared" si="5"/>
        <v>59.2%
(65,400)</v>
      </c>
      <c r="H39" s="13" t="str">
        <f t="shared" si="5"/>
        <v>54.3%
(74,400)</v>
      </c>
      <c r="I39" s="13" t="str">
        <f t="shared" si="5"/>
        <v>59.3%
(56,800)</v>
      </c>
      <c r="J39" s="13" t="str">
        <f t="shared" si="5"/>
        <v>49.1%
(38,600)</v>
      </c>
      <c r="K39" s="13" t="str">
        <f t="shared" si="5"/>
        <v>53.9%
(472,100)</v>
      </c>
      <c r="L39" s="13" t="str">
        <f t="shared" si="5"/>
        <v>46.6%
(2,770,600)</v>
      </c>
      <c r="M39" s="13" t="str">
        <f t="shared" si="5"/>
        <v>46.3%
(26,167,900)</v>
      </c>
      <c r="N39" s="13" t="str">
        <f t="shared" si="5"/>
        <v>45.8%
(118,400)</v>
      </c>
      <c r="O39" s="17">
        <v>52707</v>
      </c>
      <c r="P39" s="17">
        <v>62560</v>
      </c>
      <c r="Q39" s="17">
        <v>57683</v>
      </c>
      <c r="R39" s="17">
        <v>63931</v>
      </c>
      <c r="S39" s="17">
        <v>65385</v>
      </c>
      <c r="T39" s="17">
        <v>74360</v>
      </c>
      <c r="U39" s="17">
        <v>56835</v>
      </c>
      <c r="V39" s="17">
        <v>38593</v>
      </c>
      <c r="W39" s="17">
        <v>472054</v>
      </c>
      <c r="X39" s="17">
        <v>2770559</v>
      </c>
      <c r="Y39" s="17">
        <v>26167899</v>
      </c>
      <c r="Z39" s="17">
        <v>118434</v>
      </c>
      <c r="AA39" s="13">
        <v>0.52434863060714887</v>
      </c>
      <c r="AB39" s="13">
        <v>0.50443476858571201</v>
      </c>
      <c r="AC39" s="13">
        <v>0.54195009207411027</v>
      </c>
      <c r="AD39" s="13">
        <v>0.51849118424680862</v>
      </c>
      <c r="AE39" s="13">
        <v>0.59186943297849226</v>
      </c>
      <c r="AF39" s="13">
        <v>0.54329719145454014</v>
      </c>
      <c r="AG39" s="13">
        <v>0.59298867963900048</v>
      </c>
      <c r="AH39" s="13">
        <v>0.49070542162547043</v>
      </c>
      <c r="AI39" s="13">
        <v>0.53881046085852824</v>
      </c>
      <c r="AJ39" s="13">
        <v>0.46558101189159828</v>
      </c>
      <c r="AK39" s="13">
        <v>0.46323024898120108</v>
      </c>
      <c r="AL39" s="13">
        <v>0.45839090602974814</v>
      </c>
      <c r="AM39" s="8" t="s">
        <v>30</v>
      </c>
      <c r="AN39" s="8" t="s">
        <v>30</v>
      </c>
      <c r="AO39" s="8" t="s">
        <v>30</v>
      </c>
      <c r="AP39" s="8" t="s">
        <v>30</v>
      </c>
      <c r="AQ39" s="8" t="s">
        <v>30</v>
      </c>
      <c r="AR39" s="8" t="s">
        <v>30</v>
      </c>
      <c r="AS39" s="8" t="s">
        <v>30</v>
      </c>
      <c r="AT39" s="8" t="s">
        <v>30</v>
      </c>
      <c r="AU39" s="8" t="s">
        <v>30</v>
      </c>
      <c r="AV39" s="8" t="s">
        <v>30</v>
      </c>
      <c r="AW39" s="8" t="s">
        <v>31</v>
      </c>
    </row>
    <row r="40" spans="1:57" ht="22.8" x14ac:dyDescent="0.2">
      <c r="A40" s="15" t="s">
        <v>48</v>
      </c>
      <c r="B40" s="16" t="s">
        <v>28</v>
      </c>
      <c r="C40" s="13" t="str">
        <f t="shared" si="6"/>
        <v>41.1%
(41,300)</v>
      </c>
      <c r="D40" s="13" t="str">
        <f t="shared" si="5"/>
        <v>33.9%
(42,000)</v>
      </c>
      <c r="E40" s="13" t="str">
        <f t="shared" si="5"/>
        <v>38.1%
(40,600)</v>
      </c>
      <c r="F40" s="13" t="str">
        <f t="shared" si="5"/>
        <v>38.9%
(48,000)</v>
      </c>
      <c r="G40" s="13" t="str">
        <f t="shared" si="5"/>
        <v>32.5%
(35,900)</v>
      </c>
      <c r="H40" s="13" t="str">
        <f t="shared" si="5"/>
        <v>36.9%
(50,500)</v>
      </c>
      <c r="I40" s="13" t="str">
        <f t="shared" si="5"/>
        <v>33.9%
(32,500)</v>
      </c>
      <c r="J40" s="13" t="str">
        <f t="shared" si="5"/>
        <v>44.3%
(34,900)</v>
      </c>
      <c r="K40" s="13" t="str">
        <f t="shared" si="5"/>
        <v>37.2%
(325,600)</v>
      </c>
      <c r="L40" s="13" t="str">
        <f t="shared" si="5"/>
        <v>32.9%
(1,955,000)</v>
      </c>
      <c r="M40" s="13" t="str">
        <f t="shared" si="5"/>
        <v>36.7%
(20,715,700)</v>
      </c>
      <c r="N40" s="13" t="str">
        <f t="shared" si="5"/>
        <v>37.7%
(97,400)</v>
      </c>
      <c r="O40" s="17">
        <v>41294</v>
      </c>
      <c r="P40" s="17">
        <v>42020</v>
      </c>
      <c r="Q40" s="17">
        <v>40563</v>
      </c>
      <c r="R40" s="17">
        <v>48009</v>
      </c>
      <c r="S40" s="17">
        <v>35933</v>
      </c>
      <c r="T40" s="17">
        <v>50479</v>
      </c>
      <c r="U40" s="17">
        <v>32466</v>
      </c>
      <c r="V40" s="17">
        <v>34850</v>
      </c>
      <c r="W40" s="17">
        <v>325613</v>
      </c>
      <c r="X40" s="17">
        <v>1955003</v>
      </c>
      <c r="Y40" s="17">
        <v>20715664</v>
      </c>
      <c r="Z40" s="17">
        <v>97433</v>
      </c>
      <c r="AA40" s="13">
        <v>0.41080790696286273</v>
      </c>
      <c r="AB40" s="13">
        <v>0.33881631994839539</v>
      </c>
      <c r="AC40" s="13">
        <v>0.38110225863429664</v>
      </c>
      <c r="AD40" s="13">
        <v>0.3893610809232616</v>
      </c>
      <c r="AE40" s="13">
        <v>0.32526794119776958</v>
      </c>
      <c r="AF40" s="13">
        <v>0.36881520881433205</v>
      </c>
      <c r="AG40" s="13">
        <v>0.33873441494078982</v>
      </c>
      <c r="AH40" s="13">
        <v>0.44311362018105993</v>
      </c>
      <c r="AI40" s="13">
        <v>0.37166021385588927</v>
      </c>
      <c r="AJ40" s="13">
        <v>0.32853019011365953</v>
      </c>
      <c r="AK40" s="13">
        <v>0.3667135138564584</v>
      </c>
      <c r="AL40" s="13">
        <v>0.37710793477545679</v>
      </c>
      <c r="AM40" s="8" t="s">
        <v>30</v>
      </c>
      <c r="AN40" s="8" t="s">
        <v>31</v>
      </c>
      <c r="AO40" s="8" t="s">
        <v>30</v>
      </c>
      <c r="AP40" s="8" t="s">
        <v>30</v>
      </c>
      <c r="AQ40" s="8" t="s">
        <v>31</v>
      </c>
      <c r="AR40" s="8" t="s">
        <v>19</v>
      </c>
      <c r="AS40" s="8" t="s">
        <v>31</v>
      </c>
      <c r="AT40" s="8" t="s">
        <v>30</v>
      </c>
      <c r="AU40" s="8" t="s">
        <v>30</v>
      </c>
      <c r="AV40" s="8" t="s">
        <v>31</v>
      </c>
      <c r="AW40" s="8" t="s">
        <v>30</v>
      </c>
    </row>
    <row r="41" spans="1:57" ht="15" x14ac:dyDescent="0.2">
      <c r="A41" s="51" t="s">
        <v>49</v>
      </c>
      <c r="B41" s="52"/>
      <c r="C41" s="52"/>
      <c r="D41" s="52"/>
      <c r="E41" s="52"/>
      <c r="F41" s="52"/>
      <c r="G41" s="52"/>
      <c r="H41" s="52"/>
      <c r="I41" s="52"/>
      <c r="J41" s="52"/>
      <c r="K41" s="52"/>
      <c r="L41" s="52"/>
      <c r="M41" s="52"/>
      <c r="N41" s="53"/>
      <c r="O41" s="17"/>
      <c r="P41" s="17"/>
      <c r="Q41" s="17"/>
      <c r="R41" s="17"/>
      <c r="S41" s="17"/>
      <c r="T41" s="17"/>
      <c r="U41" s="17"/>
      <c r="V41" s="17"/>
      <c r="W41" s="17"/>
      <c r="X41" s="17"/>
      <c r="Y41" s="17"/>
      <c r="Z41" s="17"/>
      <c r="AA41" s="13"/>
      <c r="AB41" s="13"/>
      <c r="AC41" s="13"/>
      <c r="AD41" s="13"/>
      <c r="AE41" s="13"/>
      <c r="AF41" s="13"/>
      <c r="AG41" s="13"/>
      <c r="AH41" s="13"/>
      <c r="AI41" s="13"/>
      <c r="AJ41" s="13"/>
      <c r="AK41" s="13"/>
      <c r="AL41" s="13"/>
      <c r="AM41" s="8"/>
      <c r="AN41" s="8"/>
      <c r="AO41" s="8"/>
      <c r="AP41" s="8"/>
      <c r="AQ41" s="8"/>
      <c r="AR41" s="8"/>
      <c r="AS41" s="8"/>
      <c r="AT41" s="8"/>
      <c r="AU41" s="8"/>
      <c r="AV41" s="8"/>
      <c r="AW41" s="8"/>
    </row>
    <row r="42" spans="1:57" ht="22.8" x14ac:dyDescent="0.2">
      <c r="A42" s="15" t="s">
        <v>50</v>
      </c>
      <c r="B42" s="16">
        <v>2019</v>
      </c>
      <c r="C42" s="13" t="str">
        <f t="shared" ref="C42:N43" si="7">FIXED(AA42*100,1,-2)&amp;"%"&amp;CHAR(10)&amp;"("&amp;FIXED(O42,-2)&amp;")"</f>
        <v>13.1%
(12,900)</v>
      </c>
      <c r="D42" s="13" t="str">
        <f t="shared" si="7"/>
        <v>18.8%
(21,600)</v>
      </c>
      <c r="E42" s="13" t="str">
        <f t="shared" si="7"/>
        <v>3.8%
(3,800)</v>
      </c>
      <c r="F42" s="13" t="str">
        <f t="shared" si="7"/>
        <v>10.6%
(13,500)</v>
      </c>
      <c r="G42" s="13" t="str">
        <f t="shared" si="7"/>
        <v>0.0%
(0)</v>
      </c>
      <c r="H42" s="13" t="str">
        <f t="shared" si="7"/>
        <v>5.3%
(6,900)</v>
      </c>
      <c r="I42" s="13" t="str">
        <f t="shared" si="7"/>
        <v>3.2%
(3,100)</v>
      </c>
      <c r="J42" s="13" t="str">
        <f t="shared" si="7"/>
        <v>19.6%
(15,100)</v>
      </c>
      <c r="K42" s="13" t="str">
        <f t="shared" si="7"/>
        <v>9.0%
(76,900)</v>
      </c>
      <c r="L42" s="13" t="str">
        <f t="shared" si="7"/>
        <v>29.9%
(1,716,100)</v>
      </c>
      <c r="M42" s="13" t="str">
        <f t="shared" si="7"/>
        <v>19.9%
(10,906,900)</v>
      </c>
      <c r="N42" s="13" t="str">
        <f t="shared" si="7"/>
        <v>52.8%
(132,900)</v>
      </c>
      <c r="O42" s="17">
        <v>12863</v>
      </c>
      <c r="P42" s="17">
        <v>21620</v>
      </c>
      <c r="Q42" s="17">
        <v>3836</v>
      </c>
      <c r="R42" s="17">
        <v>13456</v>
      </c>
      <c r="S42" s="17">
        <v>0</v>
      </c>
      <c r="T42" s="17">
        <v>6922</v>
      </c>
      <c r="U42" s="17">
        <v>3120</v>
      </c>
      <c r="V42" s="17">
        <v>15105</v>
      </c>
      <c r="W42" s="17">
        <v>76922</v>
      </c>
      <c r="X42" s="17">
        <v>1716055</v>
      </c>
      <c r="Y42" s="17">
        <v>10906867</v>
      </c>
      <c r="Z42" s="17">
        <v>132937</v>
      </c>
      <c r="AA42" s="13">
        <v>0.13060209158290181</v>
      </c>
      <c r="AB42" s="13">
        <v>0.18753686548003193</v>
      </c>
      <c r="AC42" s="13">
        <v>3.7606368377710676E-2</v>
      </c>
      <c r="AD42" s="13">
        <v>0.10606717482638751</v>
      </c>
      <c r="AE42" s="13">
        <v>0</v>
      </c>
      <c r="AF42" s="13">
        <v>5.273784218265487E-2</v>
      </c>
      <c r="AG42" s="13">
        <v>3.186014214524957E-2</v>
      </c>
      <c r="AH42" s="13">
        <v>0.19589407065414743</v>
      </c>
      <c r="AI42" s="13">
        <v>8.9720336897403982E-2</v>
      </c>
      <c r="AJ42" s="13">
        <v>0.29855972168723288</v>
      </c>
      <c r="AK42" s="13">
        <v>0.19929152069379072</v>
      </c>
      <c r="AL42" s="13">
        <v>0.52806002875914615</v>
      </c>
      <c r="AM42" s="17" t="s">
        <v>18</v>
      </c>
      <c r="AN42" s="17" t="s">
        <v>18</v>
      </c>
      <c r="AO42" s="17" t="s">
        <v>18</v>
      </c>
      <c r="AP42" s="17" t="s">
        <v>18</v>
      </c>
      <c r="AQ42" s="17" t="s">
        <v>18</v>
      </c>
      <c r="AR42" s="17" t="s">
        <v>18</v>
      </c>
      <c r="AS42" s="17" t="s">
        <v>18</v>
      </c>
      <c r="AT42" s="17" t="s">
        <v>18</v>
      </c>
      <c r="AU42" s="17" t="s">
        <v>18</v>
      </c>
      <c r="AV42" s="17" t="s">
        <v>17</v>
      </c>
      <c r="AW42" s="17" t="s">
        <v>17</v>
      </c>
      <c r="BE42" s="14"/>
    </row>
    <row r="43" spans="1:57" ht="22.8" x14ac:dyDescent="0.2">
      <c r="A43" s="15" t="s">
        <v>51</v>
      </c>
      <c r="B43" s="16" t="s">
        <v>136</v>
      </c>
      <c r="C43" s="13" t="str">
        <f t="shared" si="7"/>
        <v>23.4%
(4,200)</v>
      </c>
      <c r="D43" s="13" t="str">
        <f t="shared" si="7"/>
        <v>26.2%
(6,300)</v>
      </c>
      <c r="E43" s="13" t="str">
        <f t="shared" si="7"/>
        <v>14.4%
(2,600)</v>
      </c>
      <c r="F43" s="13" t="str">
        <f t="shared" si="7"/>
        <v>22.3%
(4,500)</v>
      </c>
      <c r="G43" s="13" t="str">
        <f t="shared" si="7"/>
        <v>17.0%
(3,000)</v>
      </c>
      <c r="H43" s="13" t="str">
        <f t="shared" si="7"/>
        <v>17.4%
(4,100)</v>
      </c>
      <c r="I43" s="13" t="str">
        <f t="shared" si="7"/>
        <v>18.0%
(2,700)</v>
      </c>
      <c r="J43" s="13" t="str">
        <f t="shared" si="7"/>
        <v>21.4%
(3,200)</v>
      </c>
      <c r="K43" s="13" t="str">
        <f t="shared" si="7"/>
        <v>20.2%
(30,700)</v>
      </c>
      <c r="L43" s="13" t="str">
        <f t="shared" si="7"/>
        <v>28.4%
(329,900)</v>
      </c>
      <c r="M43" s="13" t="str">
        <f t="shared" si="7"/>
        <v>19.8%
(2,091,900)</v>
      </c>
      <c r="N43" s="13" t="str">
        <f t="shared" si="7"/>
        <v>38.3%
(20,300)</v>
      </c>
      <c r="O43" s="17">
        <v>4232</v>
      </c>
      <c r="P43" s="17">
        <v>6293</v>
      </c>
      <c r="Q43" s="17">
        <v>2617</v>
      </c>
      <c r="R43" s="17">
        <v>4523</v>
      </c>
      <c r="S43" s="17">
        <v>2978</v>
      </c>
      <c r="T43" s="17">
        <v>4085</v>
      </c>
      <c r="U43" s="17">
        <v>2693</v>
      </c>
      <c r="V43" s="17">
        <v>3240</v>
      </c>
      <c r="W43" s="17">
        <v>30661</v>
      </c>
      <c r="X43" s="17">
        <v>329894</v>
      </c>
      <c r="Y43" s="17">
        <v>2091929</v>
      </c>
      <c r="Z43" s="17">
        <v>20274</v>
      </c>
      <c r="AA43" s="13">
        <v>0.23367014521561483</v>
      </c>
      <c r="AB43" s="13">
        <v>0.26228483307631395</v>
      </c>
      <c r="AC43" s="13">
        <v>0.14376751084985992</v>
      </c>
      <c r="AD43" s="13">
        <v>0.22344629977274974</v>
      </c>
      <c r="AE43" s="13">
        <v>0.17022979307191036</v>
      </c>
      <c r="AF43" s="13">
        <v>0.1740371506475801</v>
      </c>
      <c r="AG43" s="13">
        <v>0.17996524993317295</v>
      </c>
      <c r="AH43" s="13">
        <v>0.21408748513281353</v>
      </c>
      <c r="AI43" s="13">
        <v>0.20223199857532007</v>
      </c>
      <c r="AJ43" s="13">
        <v>0.28350737398989528</v>
      </c>
      <c r="AK43" s="13">
        <v>0.19781235934231778</v>
      </c>
      <c r="AL43" s="13">
        <v>0.38255717412634915</v>
      </c>
      <c r="AM43" s="17" t="s">
        <v>17</v>
      </c>
      <c r="AN43" s="17" t="s">
        <v>17</v>
      </c>
      <c r="AO43" s="17" t="s">
        <v>18</v>
      </c>
      <c r="AP43" s="17" t="s">
        <v>17</v>
      </c>
      <c r="AQ43" s="17" t="s">
        <v>18</v>
      </c>
      <c r="AR43" s="17" t="s">
        <v>18</v>
      </c>
      <c r="AS43" s="17" t="s">
        <v>18</v>
      </c>
      <c r="AT43" s="17" t="s">
        <v>17</v>
      </c>
      <c r="AU43" s="17" t="s">
        <v>17</v>
      </c>
      <c r="AV43" s="17" t="s">
        <v>17</v>
      </c>
      <c r="AW43" s="17" t="s">
        <v>17</v>
      </c>
    </row>
    <row r="44" spans="1:57" x14ac:dyDescent="0.2">
      <c r="A44" s="15" t="s">
        <v>65</v>
      </c>
      <c r="B44" s="16" t="s">
        <v>28</v>
      </c>
      <c r="C44" s="13">
        <f>AA44</f>
        <v>0.10534308987988403</v>
      </c>
      <c r="D44" s="13">
        <f t="shared" ref="D44:N44" si="8">AB44</f>
        <v>9.8941376016220536E-2</v>
      </c>
      <c r="E44" s="13">
        <f t="shared" si="8"/>
        <v>8.9677843523997366E-2</v>
      </c>
      <c r="F44" s="13">
        <f t="shared" si="8"/>
        <v>9.9382253837514034E-2</v>
      </c>
      <c r="G44" s="13">
        <f t="shared" si="8"/>
        <v>8.6878279346082124E-2</v>
      </c>
      <c r="H44" s="13">
        <f t="shared" si="8"/>
        <v>8.9561683986144419E-2</v>
      </c>
      <c r="I44" s="13">
        <f t="shared" si="8"/>
        <v>8.2162672647857399E-2</v>
      </c>
      <c r="J44" s="13">
        <f t="shared" si="8"/>
        <v>0.11936033077952085</v>
      </c>
      <c r="K44" s="13">
        <f t="shared" si="8"/>
        <v>9.5524528080634719E-2</v>
      </c>
      <c r="L44" s="13">
        <f t="shared" si="8"/>
        <v>0.11821602284921175</v>
      </c>
      <c r="M44" s="13">
        <f t="shared" si="8"/>
        <v>0.11072245595958301</v>
      </c>
      <c r="N44" s="13">
        <f t="shared" si="8"/>
        <v>0.12870471014492754</v>
      </c>
      <c r="O44" s="17"/>
      <c r="P44" s="17"/>
      <c r="Q44" s="17"/>
      <c r="R44" s="17"/>
      <c r="S44" s="17"/>
      <c r="T44" s="17"/>
      <c r="U44" s="17"/>
      <c r="V44" s="17"/>
      <c r="W44" s="17"/>
      <c r="X44" s="17"/>
      <c r="Y44" s="17"/>
      <c r="Z44" s="17"/>
      <c r="AA44" s="13">
        <v>0.10534308987988403</v>
      </c>
      <c r="AB44" s="13">
        <v>9.8941376016220536E-2</v>
      </c>
      <c r="AC44" s="13">
        <v>8.9677843523997366E-2</v>
      </c>
      <c r="AD44" s="13">
        <v>9.9382253837514034E-2</v>
      </c>
      <c r="AE44" s="13">
        <v>8.6878279346082124E-2</v>
      </c>
      <c r="AF44" s="13">
        <v>8.9561683986144419E-2</v>
      </c>
      <c r="AG44" s="13">
        <v>8.2162672647857399E-2</v>
      </c>
      <c r="AH44" s="13">
        <v>0.11936033077952085</v>
      </c>
      <c r="AI44" s="13">
        <v>9.5524528080634719E-2</v>
      </c>
      <c r="AJ44" s="13">
        <v>0.11821602284921175</v>
      </c>
      <c r="AK44" s="13">
        <v>0.11072245595958301</v>
      </c>
      <c r="AL44" s="13">
        <v>0.12870471014492754</v>
      </c>
      <c r="AM44" s="17" t="s">
        <v>31</v>
      </c>
      <c r="AN44" s="17" t="s">
        <v>31</v>
      </c>
      <c r="AO44" s="17" t="s">
        <v>31</v>
      </c>
      <c r="AP44" s="17" t="s">
        <v>31</v>
      </c>
      <c r="AQ44" s="17" t="s">
        <v>31</v>
      </c>
      <c r="AR44" s="17" t="s">
        <v>31</v>
      </c>
      <c r="AS44" s="17" t="s">
        <v>31</v>
      </c>
      <c r="AT44" s="17" t="s">
        <v>30</v>
      </c>
      <c r="AU44" s="17" t="s">
        <v>31</v>
      </c>
      <c r="AV44" s="17" t="s">
        <v>30</v>
      </c>
      <c r="AW44" s="17" t="s">
        <v>30</v>
      </c>
    </row>
    <row r="45" spans="1:57" ht="22.8" x14ac:dyDescent="0.2">
      <c r="A45" s="15" t="s">
        <v>52</v>
      </c>
      <c r="B45" s="5">
        <v>2019</v>
      </c>
      <c r="C45" s="13" t="s">
        <v>53</v>
      </c>
      <c r="D45" s="13" t="s">
        <v>54</v>
      </c>
      <c r="E45" s="13" t="s">
        <v>55</v>
      </c>
      <c r="F45" s="13" t="s">
        <v>56</v>
      </c>
      <c r="G45" s="13" t="s">
        <v>57</v>
      </c>
      <c r="H45" s="13" t="s">
        <v>58</v>
      </c>
      <c r="I45" s="13" t="s">
        <v>59</v>
      </c>
      <c r="J45" s="13" t="s">
        <v>60</v>
      </c>
      <c r="K45" s="13" t="s">
        <v>61</v>
      </c>
      <c r="L45" s="13" t="s">
        <v>62</v>
      </c>
      <c r="M45" s="13" t="s">
        <v>63</v>
      </c>
      <c r="N45" s="13" t="s">
        <v>64</v>
      </c>
      <c r="O45" s="17">
        <v>3604.491</v>
      </c>
      <c r="P45" s="17">
        <v>3112.0400000000009</v>
      </c>
      <c r="Q45" s="17">
        <v>2748.6200000000003</v>
      </c>
      <c r="R45" s="17">
        <v>3888.1740000000013</v>
      </c>
      <c r="S45" s="17">
        <v>3446.7080000000001</v>
      </c>
      <c r="T45" s="17">
        <v>3043.6079999999997</v>
      </c>
      <c r="U45" s="17">
        <v>2901.0189999999998</v>
      </c>
      <c r="V45" s="17">
        <v>2715.6119999999996</v>
      </c>
      <c r="W45" s="17">
        <v>25460.272000000004</v>
      </c>
      <c r="X45" s="17">
        <v>213997.14399999991</v>
      </c>
      <c r="Y45" s="17">
        <v>1790711.8079999941</v>
      </c>
      <c r="Z45" s="17">
        <v>10260.312999999993</v>
      </c>
      <c r="AA45" s="13">
        <v>0.15345442547575461</v>
      </c>
      <c r="AB45" s="13">
        <v>0.11161866504070876</v>
      </c>
      <c r="AC45" s="13">
        <v>9.1920941743027229E-2</v>
      </c>
      <c r="AD45" s="13">
        <v>0.11899537872991588</v>
      </c>
      <c r="AE45" s="13">
        <v>0.10445202739559974</v>
      </c>
      <c r="AF45" s="13">
        <v>8.3210979577330008E-2</v>
      </c>
      <c r="AG45" s="13">
        <v>9.6658747875920423E-2</v>
      </c>
      <c r="AH45" s="13">
        <v>0.15172712034864227</v>
      </c>
      <c r="AI45" s="13">
        <v>0.11001141583093164</v>
      </c>
      <c r="AJ45" s="13">
        <v>0.15805581660553611</v>
      </c>
      <c r="AK45" s="13">
        <v>0.14197531642162356</v>
      </c>
      <c r="AL45" s="13">
        <v>0.18442522558147884</v>
      </c>
      <c r="AM45" s="17" t="s">
        <v>17</v>
      </c>
      <c r="AN45" s="17" t="s">
        <v>18</v>
      </c>
      <c r="AO45" s="17" t="s">
        <v>18</v>
      </c>
      <c r="AP45" s="17" t="s">
        <v>18</v>
      </c>
      <c r="AQ45" s="17" t="s">
        <v>18</v>
      </c>
      <c r="AR45" s="17" t="s">
        <v>18</v>
      </c>
      <c r="AS45" s="17" t="s">
        <v>18</v>
      </c>
      <c r="AT45" s="17" t="s">
        <v>17</v>
      </c>
      <c r="AU45" s="17" t="s">
        <v>18</v>
      </c>
      <c r="AV45" s="17" t="s">
        <v>17</v>
      </c>
      <c r="AW45" s="17" t="s">
        <v>17</v>
      </c>
    </row>
    <row r="46" spans="1:57" ht="15" x14ac:dyDescent="0.2">
      <c r="A46" s="51" t="s">
        <v>66</v>
      </c>
      <c r="B46" s="52"/>
      <c r="C46" s="52"/>
      <c r="D46" s="52"/>
      <c r="E46" s="52"/>
      <c r="F46" s="52"/>
      <c r="G46" s="52"/>
      <c r="H46" s="52"/>
      <c r="I46" s="52"/>
      <c r="J46" s="52"/>
      <c r="K46" s="52"/>
      <c r="L46" s="52"/>
      <c r="M46" s="52"/>
      <c r="N46" s="53"/>
      <c r="O46" s="17"/>
      <c r="P46" s="17"/>
      <c r="Q46" s="17"/>
      <c r="R46" s="17"/>
      <c r="S46" s="17"/>
      <c r="T46" s="17"/>
      <c r="U46" s="17"/>
      <c r="V46" s="17"/>
      <c r="W46" s="17"/>
      <c r="X46" s="17"/>
      <c r="Y46" s="17"/>
      <c r="Z46" s="17"/>
      <c r="AA46" s="13"/>
      <c r="AB46" s="13"/>
      <c r="AC46" s="13"/>
      <c r="AD46" s="13"/>
      <c r="AE46" s="13"/>
      <c r="AF46" s="13"/>
      <c r="AG46" s="13"/>
      <c r="AH46" s="13"/>
      <c r="AI46" s="13"/>
      <c r="AJ46" s="13"/>
      <c r="AK46" s="13"/>
      <c r="AL46" s="13"/>
      <c r="AM46" s="17"/>
      <c r="AN46" s="17"/>
      <c r="AO46" s="17"/>
      <c r="AP46" s="17"/>
      <c r="AQ46" s="17"/>
      <c r="AR46" s="17"/>
      <c r="AS46" s="17"/>
      <c r="AT46" s="17"/>
      <c r="AU46" s="17"/>
      <c r="AV46" s="17"/>
      <c r="AW46" s="17"/>
    </row>
    <row r="47" spans="1:57" ht="22.8" x14ac:dyDescent="0.2">
      <c r="A47" s="15" t="s">
        <v>67</v>
      </c>
      <c r="B47" s="16" t="s">
        <v>137</v>
      </c>
      <c r="C47" s="13" t="str">
        <f t="shared" ref="C47:N47" si="9">FIXED(AA47*100,1,-2)&amp;"%"&amp;CHAR(10)&amp;"("&amp;FIXED(O47,-1)&amp;")"</f>
        <v>66.5%
(720)</v>
      </c>
      <c r="D47" s="13" t="str">
        <f t="shared" si="9"/>
        <v>66.7%
(950)</v>
      </c>
      <c r="E47" s="13" t="str">
        <f t="shared" si="9"/>
        <v>72.6%
(820)</v>
      </c>
      <c r="F47" s="13" t="str">
        <f t="shared" si="9"/>
        <v>69.3%
(820)</v>
      </c>
      <c r="G47" s="13" t="str">
        <f t="shared" si="9"/>
        <v>73.8%
(800)</v>
      </c>
      <c r="H47" s="13" t="str">
        <f t="shared" si="9"/>
        <v>70.8%
(1,010)</v>
      </c>
      <c r="I47" s="13" t="str">
        <f t="shared" si="9"/>
        <v>72.6%
(650)</v>
      </c>
      <c r="J47" s="13" t="str">
        <f t="shared" si="9"/>
        <v>67.5%
(560)</v>
      </c>
      <c r="K47" s="13" t="str">
        <f t="shared" si="9"/>
        <v>69.9%
(6,320)</v>
      </c>
      <c r="L47" s="13" t="str">
        <f t="shared" si="9"/>
        <v>66.2%
(45,590)</v>
      </c>
      <c r="M47" s="13" t="str">
        <f t="shared" si="9"/>
        <v>67.7%
(411,630)</v>
      </c>
      <c r="N47" s="13" t="str">
        <f t="shared" si="9"/>
        <v>63.9%
(2,030)</v>
      </c>
      <c r="O47" s="17">
        <v>722</v>
      </c>
      <c r="P47" s="17">
        <v>947</v>
      </c>
      <c r="Q47" s="17">
        <v>817</v>
      </c>
      <c r="R47" s="17">
        <v>823</v>
      </c>
      <c r="S47" s="17">
        <v>797</v>
      </c>
      <c r="T47" s="17">
        <v>1014</v>
      </c>
      <c r="U47" s="17">
        <v>650</v>
      </c>
      <c r="V47" s="17">
        <v>557</v>
      </c>
      <c r="W47" s="17">
        <v>6324</v>
      </c>
      <c r="X47" s="17">
        <v>45586</v>
      </c>
      <c r="Y47" s="17">
        <v>411626</v>
      </c>
      <c r="Z47" s="17">
        <v>2027</v>
      </c>
      <c r="AA47" s="13">
        <v>0.66543778801843323</v>
      </c>
      <c r="AB47" s="13">
        <v>0.66690140845070423</v>
      </c>
      <c r="AC47" s="13">
        <v>0.72622222222222221</v>
      </c>
      <c r="AD47" s="13">
        <v>0.69334456613310869</v>
      </c>
      <c r="AE47" s="13">
        <v>0.73796296296296293</v>
      </c>
      <c r="AF47" s="13">
        <v>0.70810055865921784</v>
      </c>
      <c r="AG47" s="13">
        <v>0.72625698324022347</v>
      </c>
      <c r="AH47" s="13">
        <v>0.67515151515151517</v>
      </c>
      <c r="AI47" s="13">
        <v>0.69917081260364844</v>
      </c>
      <c r="AJ47" s="13">
        <v>0.66235615482971055</v>
      </c>
      <c r="AK47" s="13">
        <v>0.67677490106327187</v>
      </c>
      <c r="AL47" s="13">
        <v>0.63902900378310212</v>
      </c>
      <c r="AM47" s="17" t="s">
        <v>19</v>
      </c>
      <c r="AN47" s="17" t="s">
        <v>19</v>
      </c>
      <c r="AO47" s="17" t="s">
        <v>18</v>
      </c>
      <c r="AP47" s="17" t="s">
        <v>19</v>
      </c>
      <c r="AQ47" s="17" t="s">
        <v>18</v>
      </c>
      <c r="AR47" s="17" t="s">
        <v>18</v>
      </c>
      <c r="AS47" s="17" t="s">
        <v>18</v>
      </c>
      <c r="AT47" s="17" t="s">
        <v>19</v>
      </c>
      <c r="AU47" s="17" t="s">
        <v>18</v>
      </c>
      <c r="AV47" s="8" t="s">
        <v>17</v>
      </c>
      <c r="AW47" s="8" t="s">
        <v>17</v>
      </c>
    </row>
    <row r="48" spans="1:57" x14ac:dyDescent="0.2">
      <c r="A48" s="15" t="s">
        <v>68</v>
      </c>
      <c r="B48" s="19" t="s">
        <v>136</v>
      </c>
      <c r="C48" s="13">
        <f>AA48</f>
        <v>7.3947499999999999E-2</v>
      </c>
      <c r="D48" s="13">
        <f t="shared" ref="D48:M48" si="10">AB48</f>
        <v>7.1860599999999997E-2</v>
      </c>
      <c r="E48" s="13">
        <f t="shared" si="10"/>
        <v>7.0557700000000001E-2</v>
      </c>
      <c r="F48" s="13">
        <f t="shared" si="10"/>
        <v>7.0528800000000003E-2</v>
      </c>
      <c r="G48" s="13">
        <f t="shared" si="10"/>
        <v>6.6491700000000001E-2</v>
      </c>
      <c r="H48" s="13">
        <f t="shared" si="10"/>
        <v>6.3817799999999994E-2</v>
      </c>
      <c r="I48" s="13">
        <f t="shared" si="10"/>
        <v>6.5914299999999995E-2</v>
      </c>
      <c r="J48" s="13">
        <f t="shared" si="10"/>
        <v>6.9280099999999997E-2</v>
      </c>
      <c r="K48" s="13">
        <f t="shared" si="10"/>
        <v>6.8932599999999997E-2</v>
      </c>
      <c r="L48" s="13">
        <f t="shared" si="10"/>
        <v>7.5573000000000001E-2</v>
      </c>
      <c r="M48" s="13">
        <f t="shared" si="10"/>
        <v>7.3728000000000002E-2</v>
      </c>
      <c r="N48" s="13">
        <f>AL48</f>
        <v>8.0954899999999996E-2</v>
      </c>
      <c r="O48" s="17"/>
      <c r="P48" s="17"/>
      <c r="Q48" s="17"/>
      <c r="R48" s="17"/>
      <c r="S48" s="17"/>
      <c r="T48" s="17"/>
      <c r="U48" s="17"/>
      <c r="V48" s="17"/>
      <c r="W48" s="17"/>
      <c r="X48" s="17"/>
      <c r="Y48" s="17"/>
      <c r="Z48" s="17"/>
      <c r="AA48" s="13">
        <v>7.3947499999999999E-2</v>
      </c>
      <c r="AB48" s="13">
        <v>7.1860599999999997E-2</v>
      </c>
      <c r="AC48" s="13">
        <v>7.0557700000000001E-2</v>
      </c>
      <c r="AD48" s="13">
        <v>7.0528800000000003E-2</v>
      </c>
      <c r="AE48" s="13">
        <v>6.6491700000000001E-2</v>
      </c>
      <c r="AF48" s="13">
        <v>6.3817799999999994E-2</v>
      </c>
      <c r="AG48" s="13">
        <v>6.5914299999999995E-2</v>
      </c>
      <c r="AH48" s="13">
        <v>6.9280099999999997E-2</v>
      </c>
      <c r="AI48" s="13">
        <v>6.8932599999999997E-2</v>
      </c>
      <c r="AJ48" s="13">
        <v>7.5573000000000001E-2</v>
      </c>
      <c r="AK48" s="13">
        <v>7.3728000000000002E-2</v>
      </c>
      <c r="AL48" s="13">
        <v>8.0954899999999996E-2</v>
      </c>
      <c r="AM48" s="17" t="s">
        <v>19</v>
      </c>
      <c r="AN48" s="17" t="s">
        <v>19</v>
      </c>
      <c r="AO48" s="17" t="s">
        <v>19</v>
      </c>
      <c r="AP48" s="17" t="s">
        <v>19</v>
      </c>
      <c r="AQ48" s="17" t="s">
        <v>18</v>
      </c>
      <c r="AR48" s="17" t="s">
        <v>18</v>
      </c>
      <c r="AS48" s="17" t="s">
        <v>18</v>
      </c>
      <c r="AT48" s="17" t="s">
        <v>19</v>
      </c>
      <c r="AU48" s="17" t="s">
        <v>18</v>
      </c>
      <c r="AV48" s="17" t="s">
        <v>17</v>
      </c>
      <c r="AW48" s="17" t="s">
        <v>17</v>
      </c>
    </row>
    <row r="49" spans="1:49" ht="22.8" x14ac:dyDescent="0.2">
      <c r="A49" s="15" t="s">
        <v>69</v>
      </c>
      <c r="B49" s="16" t="s">
        <v>137</v>
      </c>
      <c r="C49" s="13" t="str">
        <f t="shared" ref="C49:N56" si="11">FIXED(AA49*100,1,-2)&amp;"%"&amp;CHAR(10)&amp;"("&amp;FIXED(O49,-1)&amp;")"</f>
        <v>33.4%
(310)</v>
      </c>
      <c r="D49" s="13" t="str">
        <f t="shared" si="11"/>
        <v>41.9%
(790)</v>
      </c>
      <c r="E49" s="13" t="str">
        <f t="shared" si="11"/>
        <v>46.5%
(580)</v>
      </c>
      <c r="F49" s="13" t="str">
        <f t="shared" si="11"/>
        <v>33.6%
(420)</v>
      </c>
      <c r="G49" s="13" t="str">
        <f t="shared" si="11"/>
        <v>43.4%
(490)</v>
      </c>
      <c r="H49" s="13" t="str">
        <f t="shared" si="11"/>
        <v>40.1%
(500)</v>
      </c>
      <c r="I49" s="13" t="str">
        <f t="shared" si="11"/>
        <v>42.4%
(540)</v>
      </c>
      <c r="J49" s="13" t="str">
        <f t="shared" si="11"/>
        <v>28.4%
(190)</v>
      </c>
      <c r="K49" s="13" t="str">
        <f t="shared" si="11"/>
        <v>39.7%
(3,820)</v>
      </c>
      <c r="L49" s="13" t="str">
        <f t="shared" si="11"/>
        <v>42.4%
(30,030)</v>
      </c>
      <c r="M49" s="13" t="str">
        <f t="shared" si="11"/>
        <v>46.2%
(288,440)</v>
      </c>
      <c r="N49" s="13" t="str">
        <f t="shared" si="11"/>
        <v>33.0%
(1,000)</v>
      </c>
      <c r="O49" s="17">
        <v>313</v>
      </c>
      <c r="P49" s="17">
        <v>790</v>
      </c>
      <c r="Q49" s="17">
        <v>579</v>
      </c>
      <c r="R49" s="17">
        <v>420</v>
      </c>
      <c r="S49" s="17">
        <v>486</v>
      </c>
      <c r="T49" s="17">
        <v>496</v>
      </c>
      <c r="U49" s="17">
        <v>541</v>
      </c>
      <c r="V49" s="17">
        <v>192</v>
      </c>
      <c r="W49" s="17">
        <v>3817</v>
      </c>
      <c r="X49" s="17">
        <v>30033</v>
      </c>
      <c r="Y49" s="17">
        <v>288442</v>
      </c>
      <c r="Z49" s="17">
        <v>1004</v>
      </c>
      <c r="AA49" s="13">
        <v>0.33368869936034118</v>
      </c>
      <c r="AB49" s="13">
        <v>0.41932059447983017</v>
      </c>
      <c r="AC49" s="13">
        <v>0.46543408360128619</v>
      </c>
      <c r="AD49" s="13">
        <v>0.33573141486810554</v>
      </c>
      <c r="AE49" s="13">
        <v>0.43354148082069582</v>
      </c>
      <c r="AF49" s="13">
        <v>0.40097008892481811</v>
      </c>
      <c r="AG49" s="13">
        <v>0.42431372549019608</v>
      </c>
      <c r="AH49" s="13">
        <v>0.28360413589364847</v>
      </c>
      <c r="AI49" s="13">
        <v>0.39739718896408122</v>
      </c>
      <c r="AJ49" s="13">
        <v>0.42392547109887785</v>
      </c>
      <c r="AK49" s="13">
        <v>0.46198766717386081</v>
      </c>
      <c r="AL49" s="13">
        <v>0.33037183283974991</v>
      </c>
      <c r="AM49" s="8" t="s">
        <v>17</v>
      </c>
      <c r="AN49" s="17" t="s">
        <v>17</v>
      </c>
      <c r="AO49" s="17" t="s">
        <v>19</v>
      </c>
      <c r="AP49" s="8" t="s">
        <v>17</v>
      </c>
      <c r="AQ49" s="17" t="s">
        <v>19</v>
      </c>
      <c r="AR49" s="17" t="s">
        <v>17</v>
      </c>
      <c r="AS49" s="17" t="s">
        <v>17</v>
      </c>
      <c r="AT49" s="17" t="s">
        <v>17</v>
      </c>
      <c r="AU49" s="8" t="s">
        <v>17</v>
      </c>
      <c r="AV49" s="8" t="s">
        <v>17</v>
      </c>
      <c r="AW49" s="8" t="s">
        <v>17</v>
      </c>
    </row>
    <row r="50" spans="1:49" ht="34.200000000000003" x14ac:dyDescent="0.2">
      <c r="A50" s="15" t="s">
        <v>71</v>
      </c>
      <c r="B50" s="19">
        <v>44621</v>
      </c>
      <c r="C50" s="13" t="str">
        <f t="shared" si="11"/>
        <v>3.8%
(90)</v>
      </c>
      <c r="D50" s="13" t="str">
        <f t="shared" si="11"/>
        <v>2.1%
(60)</v>
      </c>
      <c r="E50" s="13" t="str">
        <f t="shared" si="11"/>
        <v>2.1%
(50)</v>
      </c>
      <c r="F50" s="13" t="str">
        <f t="shared" si="11"/>
        <v>4.2%
(100)</v>
      </c>
      <c r="G50" s="13" t="str">
        <f t="shared" si="11"/>
        <v>1.1%
(20)</v>
      </c>
      <c r="H50" s="13" t="str">
        <f t="shared" si="11"/>
        <v>3.4%
(100)</v>
      </c>
      <c r="I50" s="13" t="str">
        <f t="shared" si="11"/>
        <v>2.0%
(40)</v>
      </c>
      <c r="J50" s="13" t="str">
        <f t="shared" si="11"/>
        <v>3.3%
(60)</v>
      </c>
      <c r="K50" s="13" t="str">
        <f t="shared" si="11"/>
        <v>2.8%
(520)</v>
      </c>
      <c r="L50" s="13" t="str">
        <f t="shared" si="11"/>
        <v>2.9%
(4,330)</v>
      </c>
      <c r="M50" s="13" t="str">
        <f t="shared" si="11"/>
        <v>3.1%
(41,060)</v>
      </c>
      <c r="N50" s="13" t="str">
        <f t="shared" si="11"/>
        <v>2.9%
(200)</v>
      </c>
      <c r="O50" s="17">
        <v>86</v>
      </c>
      <c r="P50" s="17">
        <v>64</v>
      </c>
      <c r="Q50" s="17">
        <v>46</v>
      </c>
      <c r="R50" s="17">
        <v>101</v>
      </c>
      <c r="S50" s="17">
        <v>22</v>
      </c>
      <c r="T50" s="17">
        <v>101</v>
      </c>
      <c r="U50" s="17">
        <v>40</v>
      </c>
      <c r="V50" s="17">
        <v>60</v>
      </c>
      <c r="W50" s="17">
        <v>520</v>
      </c>
      <c r="X50" s="17">
        <v>4333</v>
      </c>
      <c r="Y50" s="17">
        <v>41058</v>
      </c>
      <c r="Z50" s="17">
        <v>198</v>
      </c>
      <c r="AA50" s="13">
        <v>3.7587412587412584E-2</v>
      </c>
      <c r="AB50" s="13">
        <v>2.1383227530905446E-2</v>
      </c>
      <c r="AC50" s="13">
        <v>2.1365536460752437E-2</v>
      </c>
      <c r="AD50" s="13">
        <v>4.1735537190082647E-2</v>
      </c>
      <c r="AE50" s="13">
        <v>1.1357769747031492E-2</v>
      </c>
      <c r="AF50" s="13">
        <v>3.4006734006734006E-2</v>
      </c>
      <c r="AG50" s="13">
        <v>1.983143282102132E-2</v>
      </c>
      <c r="AH50" s="13">
        <v>3.34075723830735E-2</v>
      </c>
      <c r="AI50" s="13">
        <v>2.7996123613653494E-2</v>
      </c>
      <c r="AJ50" s="13">
        <v>2.9075268239983357E-2</v>
      </c>
      <c r="AK50" s="13">
        <v>3.0922780414216738E-2</v>
      </c>
      <c r="AL50" s="13">
        <v>2.8600317781308681E-2</v>
      </c>
      <c r="AM50" s="8" t="s">
        <v>19</v>
      </c>
      <c r="AN50" s="17" t="s">
        <v>18</v>
      </c>
      <c r="AO50" s="17" t="s">
        <v>18</v>
      </c>
      <c r="AP50" s="8" t="s">
        <v>17</v>
      </c>
      <c r="AQ50" s="17" t="s">
        <v>18</v>
      </c>
      <c r="AR50" s="17" t="s">
        <v>19</v>
      </c>
      <c r="AS50" s="17" t="s">
        <v>18</v>
      </c>
      <c r="AT50" s="17" t="s">
        <v>19</v>
      </c>
      <c r="AU50" s="8" t="s">
        <v>18</v>
      </c>
      <c r="AV50" s="8" t="s">
        <v>18</v>
      </c>
      <c r="AW50" s="8" t="s">
        <v>19</v>
      </c>
    </row>
    <row r="51" spans="1:49" ht="22.8" x14ac:dyDescent="0.2">
      <c r="A51" s="15" t="s">
        <v>72</v>
      </c>
      <c r="B51" s="16" t="s">
        <v>28</v>
      </c>
      <c r="C51" s="13" t="str">
        <f t="shared" si="11"/>
        <v>22.7%
(18,750)</v>
      </c>
      <c r="D51" s="13" t="str">
        <f t="shared" si="11"/>
        <v>28.7%
(28,830)</v>
      </c>
      <c r="E51" s="13" t="str">
        <f t="shared" si="11"/>
        <v>33.6%
(29,790)</v>
      </c>
      <c r="F51" s="13" t="str">
        <f t="shared" si="11"/>
        <v>28.0%
(28,940)</v>
      </c>
      <c r="G51" s="13" t="str">
        <f t="shared" si="11"/>
        <v>29.4%
(27,450)</v>
      </c>
      <c r="H51" s="13" t="str">
        <f t="shared" si="11"/>
        <v>35.1%
(39,860)</v>
      </c>
      <c r="I51" s="13" t="str">
        <f t="shared" si="11"/>
        <v>28.4%
(22,940)</v>
      </c>
      <c r="J51" s="13" t="str">
        <f t="shared" si="11"/>
        <v>21.9%
(13,950)</v>
      </c>
      <c r="K51" s="13" t="str">
        <f t="shared" si="11"/>
        <v>29.0%
(210,510)</v>
      </c>
      <c r="L51" s="13" t="str">
        <f t="shared" si="11"/>
        <v>29.4%
(1,413,720)</v>
      </c>
      <c r="M51" s="13" t="str">
        <f t="shared" si="11"/>
        <v>33.9%
(15,606,460)</v>
      </c>
      <c r="N51" s="13" t="str">
        <f t="shared" si="11"/>
        <v>21.8%
(44,950)</v>
      </c>
      <c r="O51" s="17">
        <v>18748</v>
      </c>
      <c r="P51" s="17">
        <v>28826</v>
      </c>
      <c r="Q51" s="17">
        <v>29789</v>
      </c>
      <c r="R51" s="17">
        <v>28938</v>
      </c>
      <c r="S51" s="17">
        <v>27448</v>
      </c>
      <c r="T51" s="17">
        <v>39860</v>
      </c>
      <c r="U51" s="17">
        <v>22944</v>
      </c>
      <c r="V51" s="17">
        <v>13953</v>
      </c>
      <c r="W51" s="17">
        <v>210506</v>
      </c>
      <c r="X51" s="17">
        <v>1413723</v>
      </c>
      <c r="Y51" s="17">
        <v>15606458</v>
      </c>
      <c r="Z51" s="17">
        <v>44948</v>
      </c>
      <c r="AA51" s="13">
        <v>0.22730910060864715</v>
      </c>
      <c r="AB51" s="13">
        <v>0.28680304055398576</v>
      </c>
      <c r="AC51" s="13">
        <v>0.3362341414962301</v>
      </c>
      <c r="AD51" s="13">
        <v>0.28045317542618453</v>
      </c>
      <c r="AE51" s="13">
        <v>0.2939639292293193</v>
      </c>
      <c r="AF51" s="13">
        <v>0.35083395678387536</v>
      </c>
      <c r="AG51" s="13">
        <v>0.28375670929283436</v>
      </c>
      <c r="AH51" s="13">
        <v>0.21872991487827437</v>
      </c>
      <c r="AI51" s="13">
        <v>0.28979430009443857</v>
      </c>
      <c r="AJ51" s="13">
        <v>0.29444428476633328</v>
      </c>
      <c r="AK51" s="13">
        <v>0.33921953756774381</v>
      </c>
      <c r="AL51" s="13">
        <v>0.21830226617062817</v>
      </c>
      <c r="AM51" s="8" t="s">
        <v>17</v>
      </c>
      <c r="AN51" s="17" t="s">
        <v>17</v>
      </c>
      <c r="AO51" s="17" t="s">
        <v>19</v>
      </c>
      <c r="AP51" s="17" t="s">
        <v>17</v>
      </c>
      <c r="AQ51" s="17" t="s">
        <v>17</v>
      </c>
      <c r="AR51" s="17" t="s">
        <v>18</v>
      </c>
      <c r="AS51" s="17" t="s">
        <v>17</v>
      </c>
      <c r="AT51" s="8" t="s">
        <v>17</v>
      </c>
      <c r="AU51" s="17" t="s">
        <v>17</v>
      </c>
      <c r="AV51" s="8" t="s">
        <v>17</v>
      </c>
      <c r="AW51" s="8" t="s">
        <v>17</v>
      </c>
    </row>
    <row r="52" spans="1:49" ht="22.8" x14ac:dyDescent="0.2">
      <c r="A52" s="15" t="s">
        <v>73</v>
      </c>
      <c r="B52" s="16" t="s">
        <v>28</v>
      </c>
      <c r="C52" s="13" t="str">
        <f t="shared" si="11"/>
        <v>22.0%
(18,130)</v>
      </c>
      <c r="D52" s="13" t="str">
        <f t="shared" si="11"/>
        <v>20.1%
(20,230)</v>
      </c>
      <c r="E52" s="13" t="str">
        <f t="shared" si="11"/>
        <v>17.1%
(15,110)</v>
      </c>
      <c r="F52" s="13" t="str">
        <f t="shared" si="11"/>
        <v>20.1%
(20,690)</v>
      </c>
      <c r="G52" s="13" t="str">
        <f t="shared" si="11"/>
        <v>19.3%
(18,010)</v>
      </c>
      <c r="H52" s="13" t="str">
        <f t="shared" si="11"/>
        <v>15.8%
(17,910)</v>
      </c>
      <c r="I52" s="13" t="str">
        <f t="shared" si="11"/>
        <v>20.1%
(16,220)</v>
      </c>
      <c r="J52" s="13" t="str">
        <f t="shared" si="11"/>
        <v>21.8%
(13,900)</v>
      </c>
      <c r="K52" s="13" t="str">
        <f t="shared" si="11"/>
        <v>19.3%
(140,210)</v>
      </c>
      <c r="L52" s="13" t="str">
        <f t="shared" si="11"/>
        <v>21.1%
(1,015,300)</v>
      </c>
      <c r="M52" s="13" t="str">
        <f t="shared" si="11"/>
        <v>18.1%
(8,317,790)</v>
      </c>
      <c r="N52" s="13" t="str">
        <f t="shared" si="11"/>
        <v>25.9%
(53,350)</v>
      </c>
      <c r="O52" s="17">
        <v>18134</v>
      </c>
      <c r="P52" s="17">
        <v>20231</v>
      </c>
      <c r="Q52" s="17">
        <v>15110</v>
      </c>
      <c r="R52" s="17">
        <v>20689</v>
      </c>
      <c r="S52" s="17">
        <v>18011</v>
      </c>
      <c r="T52" s="17">
        <v>17910</v>
      </c>
      <c r="U52" s="17">
        <v>16223</v>
      </c>
      <c r="V52" s="17">
        <v>13899</v>
      </c>
      <c r="W52" s="17">
        <v>140207</v>
      </c>
      <c r="X52" s="17">
        <v>1015300</v>
      </c>
      <c r="Y52" s="17">
        <v>8317789</v>
      </c>
      <c r="Z52" s="17">
        <v>53354</v>
      </c>
      <c r="AA52" s="13">
        <v>0.21986469119037805</v>
      </c>
      <c r="AB52" s="13">
        <v>0.20128745970470013</v>
      </c>
      <c r="AC52" s="13">
        <v>0.17054946047225608</v>
      </c>
      <c r="AD52" s="13">
        <v>0.2005078355930725</v>
      </c>
      <c r="AE52" s="13">
        <v>0.19289508632138114</v>
      </c>
      <c r="AF52" s="13">
        <v>0.15763763587554461</v>
      </c>
      <c r="AG52" s="13">
        <v>0.2006356823072547</v>
      </c>
      <c r="AH52" s="13">
        <v>0.21788340047969149</v>
      </c>
      <c r="AI52" s="13">
        <v>0.1930167759272465</v>
      </c>
      <c r="AJ52" s="13">
        <v>0.21146241684068109</v>
      </c>
      <c r="AK52" s="13">
        <v>0.18079416470835769</v>
      </c>
      <c r="AL52" s="13">
        <v>0.25912830624872507</v>
      </c>
      <c r="AM52" s="17" t="s">
        <v>17</v>
      </c>
      <c r="AN52" s="17" t="s">
        <v>17</v>
      </c>
      <c r="AO52" s="17" t="s">
        <v>18</v>
      </c>
      <c r="AP52" s="17" t="s">
        <v>17</v>
      </c>
      <c r="AQ52" s="17" t="s">
        <v>17</v>
      </c>
      <c r="AR52" s="17" t="s">
        <v>18</v>
      </c>
      <c r="AS52" s="17" t="s">
        <v>17</v>
      </c>
      <c r="AT52" s="17" t="s">
        <v>17</v>
      </c>
      <c r="AU52" s="17" t="s">
        <v>17</v>
      </c>
      <c r="AV52" s="17" t="s">
        <v>17</v>
      </c>
      <c r="AW52" s="17" t="s">
        <v>17</v>
      </c>
    </row>
    <row r="53" spans="1:49" ht="15" x14ac:dyDescent="0.2">
      <c r="A53" s="51" t="s">
        <v>74</v>
      </c>
      <c r="B53" s="52"/>
      <c r="C53" s="52"/>
      <c r="D53" s="52"/>
      <c r="E53" s="52"/>
      <c r="F53" s="52"/>
      <c r="G53" s="52"/>
      <c r="H53" s="52"/>
      <c r="I53" s="52"/>
      <c r="J53" s="52"/>
      <c r="K53" s="52"/>
      <c r="L53" s="52"/>
      <c r="M53" s="52"/>
      <c r="N53" s="53"/>
      <c r="O53" s="17"/>
      <c r="P53" s="17"/>
      <c r="Q53" s="17"/>
      <c r="R53" s="17"/>
      <c r="S53" s="17"/>
      <c r="T53" s="17"/>
      <c r="U53" s="17"/>
      <c r="V53" s="17"/>
      <c r="W53" s="17"/>
      <c r="X53" s="17"/>
      <c r="Y53" s="17"/>
      <c r="Z53" s="17"/>
      <c r="AA53" s="13"/>
      <c r="AB53" s="13"/>
      <c r="AC53" s="13"/>
      <c r="AD53" s="13"/>
      <c r="AE53" s="13"/>
      <c r="AF53" s="13"/>
      <c r="AG53" s="13"/>
      <c r="AH53" s="13"/>
      <c r="AI53" s="13"/>
      <c r="AJ53" s="13"/>
      <c r="AK53" s="13"/>
      <c r="AL53" s="13"/>
      <c r="AM53" s="17"/>
      <c r="AN53" s="17"/>
      <c r="AO53" s="17"/>
      <c r="AP53" s="17"/>
      <c r="AQ53" s="17"/>
      <c r="AR53" s="17"/>
      <c r="AS53" s="17"/>
      <c r="AT53" s="17"/>
      <c r="AU53" s="17"/>
      <c r="AV53" s="17"/>
      <c r="AW53" s="17"/>
    </row>
    <row r="54" spans="1:49" ht="22.8" x14ac:dyDescent="0.2">
      <c r="A54" s="15" t="s">
        <v>75</v>
      </c>
      <c r="B54" s="16">
        <v>2023</v>
      </c>
      <c r="C54" s="13" t="str">
        <f t="shared" si="11"/>
        <v>84.8%
(53,900)</v>
      </c>
      <c r="D54" s="13" t="str">
        <f t="shared" si="11"/>
        <v>80.5%
(57,600)</v>
      </c>
      <c r="E54" s="13" t="str">
        <f t="shared" si="11"/>
        <v>85.3%
(50,400)</v>
      </c>
      <c r="F54" s="13" t="str">
        <f t="shared" si="11"/>
        <v>89.6%
(70,900)</v>
      </c>
      <c r="G54" s="13" t="str">
        <f t="shared" si="11"/>
        <v>81.3%
(51,700)</v>
      </c>
      <c r="H54" s="13" t="str">
        <f t="shared" si="11"/>
        <v>76.5%
(62,200)</v>
      </c>
      <c r="I54" s="13" t="str">
        <f t="shared" si="11"/>
        <v>80.9%
(48,800)</v>
      </c>
      <c r="J54" s="13" t="str">
        <f t="shared" si="11"/>
        <v>83.1%
(40,000)</v>
      </c>
      <c r="K54" s="13" t="str">
        <f t="shared" si="11"/>
        <v>82.7%
(435,500)</v>
      </c>
      <c r="L54" s="13" t="str">
        <f t="shared" si="11"/>
        <v>75.2%
(2,742,900)</v>
      </c>
      <c r="M54" s="13" t="str">
        <f t="shared" si="11"/>
        <v>76.0%
(26,695,000)</v>
      </c>
      <c r="N54" s="13" t="str">
        <f t="shared" si="11"/>
        <v>75.0%
(118,400)</v>
      </c>
      <c r="O54" s="17">
        <v>53900</v>
      </c>
      <c r="P54" s="17">
        <v>57600</v>
      </c>
      <c r="Q54" s="17">
        <v>50400</v>
      </c>
      <c r="R54" s="17">
        <v>70900</v>
      </c>
      <c r="S54" s="17">
        <v>51700</v>
      </c>
      <c r="T54" s="17">
        <v>62200</v>
      </c>
      <c r="U54" s="17">
        <v>48800</v>
      </c>
      <c r="V54" s="17">
        <v>40000</v>
      </c>
      <c r="W54" s="17">
        <v>435500</v>
      </c>
      <c r="X54" s="17">
        <v>2742900</v>
      </c>
      <c r="Y54" s="17">
        <v>26695000</v>
      </c>
      <c r="Z54" s="17">
        <v>118400</v>
      </c>
      <c r="AA54" s="13">
        <v>0.84799999999999998</v>
      </c>
      <c r="AB54" s="13">
        <v>0.80500000000000005</v>
      </c>
      <c r="AC54" s="13">
        <v>0.85299999999999998</v>
      </c>
      <c r="AD54" s="13">
        <v>0.89599999999999991</v>
      </c>
      <c r="AE54" s="13">
        <v>0.81299999999999994</v>
      </c>
      <c r="AF54" s="13">
        <v>0.76500000000000001</v>
      </c>
      <c r="AG54" s="13">
        <v>0.80900000000000005</v>
      </c>
      <c r="AH54" s="13">
        <v>0.83099999999999996</v>
      </c>
      <c r="AI54" s="13">
        <v>0.82700000000000007</v>
      </c>
      <c r="AJ54" s="13">
        <v>0.752</v>
      </c>
      <c r="AK54" s="13">
        <v>0.76</v>
      </c>
      <c r="AL54" s="13">
        <v>0.75</v>
      </c>
      <c r="AM54" s="17" t="s">
        <v>19</v>
      </c>
      <c r="AN54" s="17" t="s">
        <v>19</v>
      </c>
      <c r="AO54" s="17" t="s">
        <v>19</v>
      </c>
      <c r="AP54" s="17" t="s">
        <v>18</v>
      </c>
      <c r="AQ54" s="17" t="s">
        <v>19</v>
      </c>
      <c r="AR54" s="17" t="s">
        <v>19</v>
      </c>
      <c r="AS54" s="17" t="s">
        <v>19</v>
      </c>
      <c r="AT54" s="17" t="s">
        <v>19</v>
      </c>
      <c r="AU54" s="17" t="s">
        <v>18</v>
      </c>
      <c r="AV54" s="8" t="s">
        <v>19</v>
      </c>
      <c r="AW54" s="8" t="s">
        <v>19</v>
      </c>
    </row>
    <row r="55" spans="1:49" ht="22.8" x14ac:dyDescent="0.2">
      <c r="A55" s="15" t="s">
        <v>76</v>
      </c>
      <c r="B55" s="20">
        <v>45627</v>
      </c>
      <c r="C55" s="13" t="str">
        <f t="shared" si="11"/>
        <v>3.3%
(2,140)</v>
      </c>
      <c r="D55" s="13" t="str">
        <f t="shared" si="11"/>
        <v>3.6%
(2,830)</v>
      </c>
      <c r="E55" s="13" t="str">
        <f t="shared" si="11"/>
        <v>2.3%
(1,520)</v>
      </c>
      <c r="F55" s="13" t="str">
        <f t="shared" si="11"/>
        <v>2.9%
(2,360)</v>
      </c>
      <c r="G55" s="13" t="str">
        <f t="shared" si="11"/>
        <v>2.6%
(1,730)</v>
      </c>
      <c r="H55" s="13" t="str">
        <f t="shared" si="11"/>
        <v>2.4%
(2,070)</v>
      </c>
      <c r="I55" s="13" t="str">
        <f t="shared" si="11"/>
        <v>2.3%
(1,260)</v>
      </c>
      <c r="J55" s="13" t="str">
        <f t="shared" si="11"/>
        <v>3.3%
(1,640)</v>
      </c>
      <c r="K55" s="13" t="str">
        <f t="shared" si="11"/>
        <v>2.9%
(15,540)</v>
      </c>
      <c r="L55" s="13" t="str">
        <f t="shared" si="11"/>
        <v>5.5%
(207,950)</v>
      </c>
      <c r="M55" s="13" t="str">
        <f t="shared" si="11"/>
        <v>4.2%
(1,517,160)</v>
      </c>
      <c r="N55" s="13" t="str">
        <f t="shared" si="11"/>
        <v>6.0%
(9,870)</v>
      </c>
      <c r="O55" s="17">
        <v>2135</v>
      </c>
      <c r="P55" s="17">
        <v>2830</v>
      </c>
      <c r="Q55" s="17">
        <v>1515</v>
      </c>
      <c r="R55" s="17">
        <v>2360</v>
      </c>
      <c r="S55" s="17">
        <v>1730</v>
      </c>
      <c r="T55" s="17">
        <v>2070</v>
      </c>
      <c r="U55" s="17">
        <v>1255</v>
      </c>
      <c r="V55" s="17">
        <v>1635</v>
      </c>
      <c r="W55" s="17">
        <v>15535</v>
      </c>
      <c r="X55" s="17">
        <v>207945</v>
      </c>
      <c r="Y55" s="17">
        <v>1517155</v>
      </c>
      <c r="Z55" s="17">
        <v>9870</v>
      </c>
      <c r="AA55" s="13">
        <v>3.3224400871459697E-2</v>
      </c>
      <c r="AB55" s="13">
        <v>3.5983114637371583E-2</v>
      </c>
      <c r="AC55" s="13">
        <v>2.3204521435463862E-2</v>
      </c>
      <c r="AD55" s="13">
        <v>2.94249663358436E-2</v>
      </c>
      <c r="AE55" s="13">
        <v>2.6080139898091475E-2</v>
      </c>
      <c r="AF55" s="13">
        <v>2.4499940821398981E-2</v>
      </c>
      <c r="AG55" s="13">
        <v>2.2761897852582706E-2</v>
      </c>
      <c r="AH55" s="13">
        <v>3.3020963767823243E-2</v>
      </c>
      <c r="AI55" s="13">
        <v>2.8563548609515054E-2</v>
      </c>
      <c r="AJ55" s="13">
        <v>5.533561812795329E-2</v>
      </c>
      <c r="AK55" s="13">
        <v>4.1842294879109079E-2</v>
      </c>
      <c r="AL55" s="13">
        <v>6.0250892775386866E-2</v>
      </c>
      <c r="AM55" s="13" t="s">
        <v>18</v>
      </c>
      <c r="AN55" s="13" t="s">
        <v>18</v>
      </c>
      <c r="AO55" s="13" t="s">
        <v>18</v>
      </c>
      <c r="AP55" s="13" t="s">
        <v>18</v>
      </c>
      <c r="AQ55" s="13" t="s">
        <v>18</v>
      </c>
      <c r="AR55" s="13" t="s">
        <v>18</v>
      </c>
      <c r="AS55" s="13" t="s">
        <v>18</v>
      </c>
      <c r="AT55" s="13" t="s">
        <v>18</v>
      </c>
      <c r="AU55" s="13" t="s">
        <v>18</v>
      </c>
      <c r="AV55" s="13" t="s">
        <v>17</v>
      </c>
      <c r="AW55" s="13" t="s">
        <v>17</v>
      </c>
    </row>
    <row r="56" spans="1:49" ht="22.8" x14ac:dyDescent="0.2">
      <c r="A56" s="15" t="s">
        <v>77</v>
      </c>
      <c r="B56" s="20">
        <v>45627</v>
      </c>
      <c r="C56" s="13" t="str">
        <f t="shared" si="11"/>
        <v>6.5%
(440)</v>
      </c>
      <c r="D56" s="13" t="str">
        <f t="shared" si="11"/>
        <v>5.3%
(460)</v>
      </c>
      <c r="E56" s="13" t="str">
        <f t="shared" si="11"/>
        <v>4.3%
(300)</v>
      </c>
      <c r="F56" s="13" t="str">
        <f t="shared" si="11"/>
        <v>3.4%
(500)</v>
      </c>
      <c r="G56" s="13" t="str">
        <f t="shared" si="11"/>
        <v>4.8%
(350)</v>
      </c>
      <c r="H56" s="13" t="str">
        <f t="shared" si="11"/>
        <v>4.8%
(400)</v>
      </c>
      <c r="I56" s="13" t="str">
        <f t="shared" si="11"/>
        <v>3.6%
(210)</v>
      </c>
      <c r="J56" s="13" t="str">
        <f t="shared" si="11"/>
        <v>7.0%
(380)</v>
      </c>
      <c r="K56" s="13" t="str">
        <f t="shared" si="11"/>
        <v>4.8%
(3,030)</v>
      </c>
      <c r="L56" s="13" t="str">
        <f t="shared" si="11"/>
        <v>7.4%
(38,200)</v>
      </c>
      <c r="M56" s="13" t="str">
        <f t="shared" si="11"/>
        <v>5.4%
(260,480)</v>
      </c>
      <c r="N56" s="13" t="str">
        <f t="shared" si="11"/>
        <v>8.1%
(1,820)</v>
      </c>
      <c r="O56" s="17">
        <v>440</v>
      </c>
      <c r="P56" s="17">
        <v>460</v>
      </c>
      <c r="Q56" s="17">
        <v>295</v>
      </c>
      <c r="R56" s="17">
        <v>500</v>
      </c>
      <c r="S56" s="17">
        <v>345</v>
      </c>
      <c r="T56" s="17">
        <v>400</v>
      </c>
      <c r="U56" s="17">
        <v>205</v>
      </c>
      <c r="V56" s="17">
        <v>380</v>
      </c>
      <c r="W56" s="17">
        <v>3030</v>
      </c>
      <c r="X56" s="17">
        <v>38200</v>
      </c>
      <c r="Y56" s="17">
        <v>260475</v>
      </c>
      <c r="Z56" s="17">
        <v>1815</v>
      </c>
      <c r="AA56" s="13">
        <v>6.4506670576161856E-2</v>
      </c>
      <c r="AB56" s="13">
        <v>5.3494592394464476E-2</v>
      </c>
      <c r="AC56" s="13">
        <v>4.2691751085383499E-2</v>
      </c>
      <c r="AD56" s="13">
        <v>3.3995104704922494E-2</v>
      </c>
      <c r="AE56" s="13">
        <v>4.8265249020705094E-2</v>
      </c>
      <c r="AF56" s="13">
        <v>4.8036507745886872E-2</v>
      </c>
      <c r="AG56" s="13">
        <v>3.6161580525665905E-2</v>
      </c>
      <c r="AH56" s="13">
        <v>6.9507956831900489E-2</v>
      </c>
      <c r="AI56" s="13">
        <v>4.7604832754638719E-2</v>
      </c>
      <c r="AJ56" s="13">
        <v>7.4252758723241302E-2</v>
      </c>
      <c r="AK56" s="13">
        <v>5.42076566871302E-2</v>
      </c>
      <c r="AL56" s="13">
        <v>8.0537806176783813E-2</v>
      </c>
      <c r="AM56" s="13" t="s">
        <v>17</v>
      </c>
      <c r="AN56" s="13" t="s">
        <v>19</v>
      </c>
      <c r="AO56" s="13" t="s">
        <v>18</v>
      </c>
      <c r="AP56" s="13" t="s">
        <v>18</v>
      </c>
      <c r="AQ56" s="13" t="s">
        <v>18</v>
      </c>
      <c r="AR56" s="13" t="s">
        <v>18</v>
      </c>
      <c r="AS56" s="13" t="s">
        <v>18</v>
      </c>
      <c r="AT56" s="13" t="s">
        <v>17</v>
      </c>
      <c r="AU56" s="13" t="s">
        <v>18</v>
      </c>
      <c r="AV56" s="13" t="s">
        <v>17</v>
      </c>
      <c r="AW56" s="13" t="s">
        <v>17</v>
      </c>
    </row>
    <row r="57" spans="1:49" ht="15" x14ac:dyDescent="0.2">
      <c r="A57" s="51" t="s">
        <v>79</v>
      </c>
      <c r="B57" s="52"/>
      <c r="C57" s="52"/>
      <c r="D57" s="52"/>
      <c r="E57" s="52"/>
      <c r="F57" s="52"/>
      <c r="G57" s="52"/>
      <c r="H57" s="52"/>
      <c r="I57" s="52"/>
      <c r="J57" s="52"/>
      <c r="K57" s="52"/>
      <c r="L57" s="52"/>
      <c r="M57" s="52"/>
      <c r="N57" s="53"/>
      <c r="O57" s="17"/>
      <c r="P57" s="17"/>
      <c r="Q57" s="17"/>
      <c r="R57" s="17"/>
      <c r="S57" s="17"/>
      <c r="T57" s="17"/>
      <c r="U57" s="17"/>
      <c r="V57" s="17"/>
      <c r="W57" s="17"/>
      <c r="X57" s="17"/>
      <c r="Y57" s="17"/>
      <c r="Z57" s="17"/>
      <c r="AA57" s="13"/>
      <c r="AB57" s="13"/>
      <c r="AC57" s="13"/>
      <c r="AD57" s="13"/>
      <c r="AE57" s="13"/>
      <c r="AF57" s="13"/>
      <c r="AG57" s="13"/>
      <c r="AH57" s="13"/>
      <c r="AI57" s="13"/>
      <c r="AJ57" s="13"/>
      <c r="AK57" s="13"/>
      <c r="AL57" s="13"/>
      <c r="AM57" s="13"/>
      <c r="AN57" s="13"/>
      <c r="AO57" s="13"/>
      <c r="AP57" s="13"/>
      <c r="AQ57" s="13"/>
      <c r="AR57" s="13"/>
      <c r="AS57" s="13"/>
      <c r="AT57" s="13"/>
      <c r="AU57" s="13"/>
      <c r="AV57" s="13"/>
      <c r="AW57" s="13"/>
    </row>
    <row r="58" spans="1:49" ht="45.6" x14ac:dyDescent="0.2">
      <c r="A58" s="15" t="s">
        <v>78</v>
      </c>
      <c r="B58" s="16" t="s">
        <v>136</v>
      </c>
      <c r="C58" s="13">
        <f>AA58</f>
        <v>0.105</v>
      </c>
      <c r="D58" s="13">
        <f t="shared" ref="D58:N58" si="12">AB58</f>
        <v>0.14099999999999999</v>
      </c>
      <c r="E58" s="13" t="str">
        <f t="shared" si="12"/>
        <v>S</v>
      </c>
      <c r="F58" s="13">
        <f t="shared" si="12"/>
        <v>6.5000000000000002E-2</v>
      </c>
      <c r="G58" s="13" t="str">
        <f t="shared" si="12"/>
        <v>S</v>
      </c>
      <c r="H58" s="13">
        <f t="shared" si="12"/>
        <v>0.12300000000000001</v>
      </c>
      <c r="I58" s="13">
        <f t="shared" si="12"/>
        <v>8.4000000000000005E-2</v>
      </c>
      <c r="J58" s="13">
        <f t="shared" si="12"/>
        <v>4.8000000000000001E-2</v>
      </c>
      <c r="K58" s="13">
        <f t="shared" si="12"/>
        <v>0.109</v>
      </c>
      <c r="L58" s="13">
        <f t="shared" si="12"/>
        <v>9.9000000000000005E-2</v>
      </c>
      <c r="M58" s="13">
        <f t="shared" si="12"/>
        <v>0.10400000000000001</v>
      </c>
      <c r="N58" s="13">
        <f t="shared" si="12"/>
        <v>0.121</v>
      </c>
      <c r="O58" s="21"/>
      <c r="P58" s="21"/>
      <c r="Q58" s="21"/>
      <c r="R58" s="21"/>
      <c r="S58" s="21"/>
      <c r="T58" s="21"/>
      <c r="U58" s="21"/>
      <c r="V58" s="21"/>
      <c r="W58" s="21"/>
      <c r="X58" s="21"/>
      <c r="Y58" s="21"/>
      <c r="Z58" s="21"/>
      <c r="AA58" s="13">
        <v>0.105</v>
      </c>
      <c r="AB58" s="13">
        <v>0.14099999999999999</v>
      </c>
      <c r="AC58" s="13" t="s">
        <v>121</v>
      </c>
      <c r="AD58" s="13">
        <v>6.5000000000000002E-2</v>
      </c>
      <c r="AE58" s="13" t="s">
        <v>121</v>
      </c>
      <c r="AF58" s="13">
        <v>0.12300000000000001</v>
      </c>
      <c r="AG58" s="13">
        <v>8.4000000000000005E-2</v>
      </c>
      <c r="AH58" s="13">
        <v>4.8000000000000001E-2</v>
      </c>
      <c r="AI58" s="13">
        <v>0.109</v>
      </c>
      <c r="AJ58" s="13">
        <v>9.9000000000000005E-2</v>
      </c>
      <c r="AK58" s="13">
        <v>0.10400000000000001</v>
      </c>
      <c r="AL58" s="13">
        <v>0.121</v>
      </c>
      <c r="AM58" s="22" t="s">
        <v>19</v>
      </c>
      <c r="AN58" s="22" t="s">
        <v>19</v>
      </c>
      <c r="AO58" s="22" t="s">
        <v>122</v>
      </c>
      <c r="AP58" s="22" t="s">
        <v>19</v>
      </c>
      <c r="AQ58" s="22" t="s">
        <v>122</v>
      </c>
      <c r="AR58" s="22" t="s">
        <v>19</v>
      </c>
      <c r="AS58" s="22" t="s">
        <v>19</v>
      </c>
      <c r="AT58" s="22" t="s">
        <v>19</v>
      </c>
      <c r="AU58" s="22" t="s">
        <v>19</v>
      </c>
      <c r="AV58" s="22" t="s">
        <v>19</v>
      </c>
      <c r="AW58" s="22" t="s">
        <v>19</v>
      </c>
    </row>
    <row r="59" spans="1:49" ht="22.8" x14ac:dyDescent="0.2">
      <c r="A59" s="15" t="s">
        <v>52</v>
      </c>
      <c r="B59" s="16">
        <v>2019</v>
      </c>
      <c r="C59" s="13" t="str">
        <f t="shared" ref="C59:N59" si="13">FIXED(AA59*100,1,-2)&amp;"%"&amp;CHAR(10)&amp;"("&amp;FIXED(O59,-1)&amp;")"</f>
        <v>15.3%
(3,600)</v>
      </c>
      <c r="D59" s="13" t="str">
        <f t="shared" si="13"/>
        <v>11.2%
(3,110)</v>
      </c>
      <c r="E59" s="13" t="str">
        <f t="shared" si="13"/>
        <v>9.2%
(2,750)</v>
      </c>
      <c r="F59" s="13" t="str">
        <f t="shared" si="13"/>
        <v>11.9%
(3,890)</v>
      </c>
      <c r="G59" s="13" t="str">
        <f t="shared" si="13"/>
        <v>10.4%
(3,450)</v>
      </c>
      <c r="H59" s="13" t="str">
        <f t="shared" si="13"/>
        <v>8.3%
(3,040)</v>
      </c>
      <c r="I59" s="13" t="str">
        <f t="shared" si="13"/>
        <v>9.7%
(2,900)</v>
      </c>
      <c r="J59" s="13" t="str">
        <f t="shared" si="13"/>
        <v>15.2%
(2,720)</v>
      </c>
      <c r="K59" s="13" t="str">
        <f t="shared" si="13"/>
        <v>11.0%
(25,460)</v>
      </c>
      <c r="L59" s="13" t="str">
        <f t="shared" si="13"/>
        <v>15.8%
(214,000)</v>
      </c>
      <c r="M59" s="13" t="str">
        <f t="shared" si="13"/>
        <v>14.2%
(1,790,710)</v>
      </c>
      <c r="N59" s="13" t="str">
        <f t="shared" si="13"/>
        <v>18.4%
(10,260)</v>
      </c>
      <c r="O59" s="17">
        <v>3604.491</v>
      </c>
      <c r="P59" s="17">
        <v>3112.0400000000009</v>
      </c>
      <c r="Q59" s="17">
        <v>2748.6200000000003</v>
      </c>
      <c r="R59" s="17">
        <v>3888.1740000000013</v>
      </c>
      <c r="S59" s="17">
        <v>3446.7080000000001</v>
      </c>
      <c r="T59" s="17">
        <v>3043.6079999999997</v>
      </c>
      <c r="U59" s="17">
        <v>2901.0189999999998</v>
      </c>
      <c r="V59" s="17">
        <v>2715.6119999999996</v>
      </c>
      <c r="W59" s="17">
        <v>25460.272000000004</v>
      </c>
      <c r="X59" s="17">
        <v>213997.14399999991</v>
      </c>
      <c r="Y59" s="17">
        <v>1790711.8079999941</v>
      </c>
      <c r="Z59" s="17">
        <v>10260.312999999993</v>
      </c>
      <c r="AA59" s="13">
        <v>0.15345442547575461</v>
      </c>
      <c r="AB59" s="13">
        <v>0.11161866504070876</v>
      </c>
      <c r="AC59" s="13">
        <v>9.1920941743027229E-2</v>
      </c>
      <c r="AD59" s="13">
        <v>0.11899537872991588</v>
      </c>
      <c r="AE59" s="13">
        <v>0.10445202739559974</v>
      </c>
      <c r="AF59" s="13">
        <v>8.3210979577330008E-2</v>
      </c>
      <c r="AG59" s="13">
        <v>9.6658747875920423E-2</v>
      </c>
      <c r="AH59" s="13">
        <v>0.15172712034864227</v>
      </c>
      <c r="AI59" s="13">
        <v>0.11001141583093164</v>
      </c>
      <c r="AJ59" s="13">
        <v>0.15805581660553611</v>
      </c>
      <c r="AK59" s="13">
        <v>0.14197531642162356</v>
      </c>
      <c r="AL59" s="13">
        <v>0.18442522558147884</v>
      </c>
      <c r="AM59" s="17" t="s">
        <v>17</v>
      </c>
      <c r="AN59" s="17" t="s">
        <v>18</v>
      </c>
      <c r="AO59" s="17" t="s">
        <v>18</v>
      </c>
      <c r="AP59" s="17" t="s">
        <v>18</v>
      </c>
      <c r="AQ59" s="17" t="s">
        <v>18</v>
      </c>
      <c r="AR59" s="17" t="s">
        <v>18</v>
      </c>
      <c r="AS59" s="17" t="s">
        <v>18</v>
      </c>
      <c r="AT59" s="17" t="s">
        <v>17</v>
      </c>
      <c r="AU59" s="17" t="s">
        <v>18</v>
      </c>
      <c r="AV59" s="17" t="s">
        <v>17</v>
      </c>
      <c r="AW59" s="17" t="s">
        <v>17</v>
      </c>
    </row>
    <row r="60" spans="1:49" s="14" customFormat="1" ht="22.8" x14ac:dyDescent="0.25">
      <c r="A60" s="15" t="s">
        <v>80</v>
      </c>
      <c r="B60" s="16">
        <v>2023</v>
      </c>
      <c r="C60" s="7">
        <v>6.4</v>
      </c>
      <c r="D60" s="7">
        <v>7.44</v>
      </c>
      <c r="E60" s="7">
        <v>7.84</v>
      </c>
      <c r="F60" s="7">
        <v>5.59</v>
      </c>
      <c r="G60" s="7">
        <v>8.01</v>
      </c>
      <c r="H60" s="7">
        <v>7.18</v>
      </c>
      <c r="I60" s="7">
        <v>6.4</v>
      </c>
      <c r="J60" s="7">
        <v>7.89</v>
      </c>
      <c r="K60" s="7">
        <v>7.21</v>
      </c>
      <c r="L60" s="7">
        <v>7.55</v>
      </c>
      <c r="M60" s="7">
        <v>9.0500000000000007</v>
      </c>
      <c r="N60" s="7">
        <v>4.8600000000000003</v>
      </c>
      <c r="O60" s="7"/>
      <c r="P60" s="7"/>
      <c r="Q60" s="17"/>
      <c r="R60" s="17"/>
      <c r="S60" s="17"/>
      <c r="T60" s="17"/>
      <c r="U60" s="17"/>
      <c r="V60" s="17"/>
      <c r="W60" s="17"/>
      <c r="X60" s="17"/>
      <c r="Y60" s="17"/>
      <c r="Z60" s="17"/>
      <c r="AA60" s="7">
        <v>6.75</v>
      </c>
      <c r="AB60" s="7">
        <v>6.7</v>
      </c>
      <c r="AC60" s="7">
        <v>7.41</v>
      </c>
      <c r="AD60" s="7">
        <v>5.52</v>
      </c>
      <c r="AE60" s="7">
        <v>7.35</v>
      </c>
      <c r="AF60" s="7">
        <v>6.6</v>
      </c>
      <c r="AG60" s="7">
        <v>5.54</v>
      </c>
      <c r="AH60" s="7">
        <v>6.88</v>
      </c>
      <c r="AI60" s="7">
        <v>6.72</v>
      </c>
      <c r="AJ60" s="13">
        <v>7.16</v>
      </c>
      <c r="AK60" s="7">
        <v>8.26</v>
      </c>
      <c r="AL60" s="7">
        <v>4.71</v>
      </c>
      <c r="AM60" s="8"/>
      <c r="AN60" s="8"/>
      <c r="AO60" s="8"/>
      <c r="AP60" s="8"/>
      <c r="AQ60" s="8"/>
      <c r="AR60" s="8"/>
      <c r="AS60" s="8"/>
      <c r="AT60" s="8"/>
      <c r="AU60" s="8"/>
      <c r="AV60" s="8"/>
      <c r="AW60" s="8"/>
    </row>
    <row r="61" spans="1:49" s="14" customFormat="1" x14ac:dyDescent="0.25">
      <c r="A61" s="15" t="s">
        <v>81</v>
      </c>
      <c r="B61" s="16">
        <v>2023</v>
      </c>
      <c r="C61" s="23">
        <v>187500</v>
      </c>
      <c r="D61" s="23">
        <v>210000</v>
      </c>
      <c r="E61" s="23">
        <v>280000</v>
      </c>
      <c r="F61" s="23">
        <v>165500</v>
      </c>
      <c r="G61" s="23">
        <v>265000</v>
      </c>
      <c r="H61" s="23">
        <v>225000</v>
      </c>
      <c r="I61" s="23">
        <v>199950</v>
      </c>
      <c r="J61" s="23">
        <v>220000</v>
      </c>
      <c r="K61" s="23">
        <v>220000</v>
      </c>
      <c r="L61" s="23">
        <v>225000</v>
      </c>
      <c r="M61" s="23">
        <v>285000</v>
      </c>
      <c r="N61" s="23">
        <v>130000</v>
      </c>
      <c r="O61" s="7"/>
      <c r="P61" s="7"/>
      <c r="Q61" s="17"/>
      <c r="R61" s="17"/>
      <c r="S61" s="17"/>
      <c r="T61" s="17"/>
      <c r="U61" s="17"/>
      <c r="V61" s="17"/>
      <c r="W61" s="17"/>
      <c r="X61" s="17"/>
      <c r="Y61" s="17"/>
      <c r="Z61" s="17"/>
      <c r="AA61" s="23">
        <v>212000</v>
      </c>
      <c r="AB61" s="23">
        <v>209200</v>
      </c>
      <c r="AC61" s="23">
        <v>295000</v>
      </c>
      <c r="AD61" s="23">
        <v>180000</v>
      </c>
      <c r="AE61" s="23">
        <v>277250</v>
      </c>
      <c r="AF61" s="23">
        <v>245000</v>
      </c>
      <c r="AG61" s="23">
        <v>205000</v>
      </c>
      <c r="AH61" s="23">
        <v>240000</v>
      </c>
      <c r="AI61" s="23">
        <v>230000</v>
      </c>
      <c r="AJ61" s="23">
        <v>237000</v>
      </c>
      <c r="AK61" s="23">
        <v>290000</v>
      </c>
      <c r="AL61" s="23">
        <v>140000</v>
      </c>
      <c r="AM61" s="8"/>
      <c r="AN61" s="8"/>
      <c r="AO61" s="8"/>
      <c r="AP61" s="8"/>
      <c r="AQ61" s="8"/>
      <c r="AR61" s="8"/>
      <c r="AS61" s="8"/>
      <c r="AT61" s="8"/>
      <c r="AU61" s="8"/>
      <c r="AV61" s="8"/>
      <c r="AW61" s="8"/>
    </row>
    <row r="62" spans="1:49" s="14" customFormat="1" ht="22.8" x14ac:dyDescent="0.25">
      <c r="A62" s="15" t="s">
        <v>82</v>
      </c>
      <c r="B62" s="16">
        <v>2023</v>
      </c>
      <c r="C62" s="23">
        <v>29308</v>
      </c>
      <c r="D62" s="23">
        <v>28232</v>
      </c>
      <c r="E62" s="23">
        <v>35714</v>
      </c>
      <c r="F62" s="23">
        <v>29615</v>
      </c>
      <c r="G62" s="23">
        <v>33075</v>
      </c>
      <c r="H62" s="23">
        <v>31356</v>
      </c>
      <c r="I62" s="23">
        <v>31220</v>
      </c>
      <c r="J62" s="23">
        <v>27879</v>
      </c>
      <c r="K62" s="23">
        <v>30533</v>
      </c>
      <c r="L62" s="23">
        <v>29799</v>
      </c>
      <c r="M62" s="23">
        <v>31490</v>
      </c>
      <c r="N62" s="23">
        <v>26766</v>
      </c>
      <c r="O62" s="7"/>
      <c r="P62" s="7"/>
      <c r="Q62" s="17"/>
      <c r="R62" s="17"/>
      <c r="S62" s="17"/>
      <c r="T62" s="17"/>
      <c r="U62" s="17"/>
      <c r="V62" s="17"/>
      <c r="W62" s="17"/>
      <c r="X62" s="17"/>
      <c r="Y62" s="17"/>
      <c r="Z62" s="17"/>
      <c r="AA62" s="23">
        <v>31390</v>
      </c>
      <c r="AB62" s="23">
        <v>31203</v>
      </c>
      <c r="AC62" s="23">
        <v>39811</v>
      </c>
      <c r="AD62" s="23">
        <v>32636</v>
      </c>
      <c r="AE62" s="23">
        <v>37728</v>
      </c>
      <c r="AF62" s="23">
        <v>37103</v>
      </c>
      <c r="AG62" s="23">
        <v>36977</v>
      </c>
      <c r="AH62" s="23">
        <v>34878</v>
      </c>
      <c r="AI62" s="23">
        <v>34204</v>
      </c>
      <c r="AJ62" s="23">
        <v>33121</v>
      </c>
      <c r="AK62" s="23">
        <v>35100</v>
      </c>
      <c r="AL62" s="23">
        <v>29700</v>
      </c>
      <c r="AM62" s="8"/>
      <c r="AN62" s="8"/>
      <c r="AO62" s="8"/>
      <c r="AP62" s="8"/>
      <c r="AQ62" s="8"/>
      <c r="AR62" s="8"/>
      <c r="AS62" s="8"/>
      <c r="AT62" s="8"/>
      <c r="AU62" s="8"/>
      <c r="AV62" s="8"/>
      <c r="AW62" s="8"/>
    </row>
    <row r="63" spans="1:49" s="14" customFormat="1" x14ac:dyDescent="0.25">
      <c r="A63" s="15" t="s">
        <v>83</v>
      </c>
      <c r="B63" s="16" t="s">
        <v>28</v>
      </c>
      <c r="C63" s="13">
        <f>AA63</f>
        <v>0.67093151693667152</v>
      </c>
      <c r="D63" s="13">
        <f t="shared" ref="D63:N70" si="14">AB63</f>
        <v>0.66827832257812958</v>
      </c>
      <c r="E63" s="13">
        <f t="shared" si="14"/>
        <v>0.73259992987377276</v>
      </c>
      <c r="F63" s="13">
        <f t="shared" si="14"/>
        <v>0.67669355895400862</v>
      </c>
      <c r="G63" s="13">
        <f t="shared" si="14"/>
        <v>0.74497517399882918</v>
      </c>
      <c r="H63" s="13">
        <f t="shared" si="14"/>
        <v>0.69998501174080308</v>
      </c>
      <c r="I63" s="13">
        <f t="shared" si="14"/>
        <v>0.78245779719041431</v>
      </c>
      <c r="J63" s="13">
        <f t="shared" si="14"/>
        <v>0.66991944064447484</v>
      </c>
      <c r="K63" s="13">
        <f t="shared" si="14"/>
        <v>0.7051444348797109</v>
      </c>
      <c r="L63" s="13">
        <f t="shared" si="14"/>
        <v>0.62800895989041339</v>
      </c>
      <c r="M63" s="13">
        <f t="shared" si="14"/>
        <v>0.6131171225910812</v>
      </c>
      <c r="N63" s="13">
        <f t="shared" si="14"/>
        <v>0.56750905797101447</v>
      </c>
      <c r="O63" s="7"/>
      <c r="P63" s="7"/>
      <c r="Q63" s="17"/>
      <c r="R63" s="17"/>
      <c r="S63" s="17"/>
      <c r="T63" s="17"/>
      <c r="U63" s="17"/>
      <c r="V63" s="17"/>
      <c r="W63" s="17"/>
      <c r="X63" s="17"/>
      <c r="Y63" s="17"/>
      <c r="Z63" s="17"/>
      <c r="AA63" s="13">
        <v>0.67093151693667152</v>
      </c>
      <c r="AB63" s="13">
        <v>0.66827832257812958</v>
      </c>
      <c r="AC63" s="13">
        <v>0.73259992987377276</v>
      </c>
      <c r="AD63" s="13">
        <v>0.67669355895400862</v>
      </c>
      <c r="AE63" s="13">
        <v>0.74497517399882918</v>
      </c>
      <c r="AF63" s="13">
        <v>0.69998501174080308</v>
      </c>
      <c r="AG63" s="13">
        <v>0.78245779719041431</v>
      </c>
      <c r="AH63" s="13">
        <v>0.66991944064447484</v>
      </c>
      <c r="AI63" s="13">
        <v>0.7051444348797109</v>
      </c>
      <c r="AJ63" s="13">
        <v>0.62800895989041339</v>
      </c>
      <c r="AK63" s="13">
        <v>0.6131171225910812</v>
      </c>
      <c r="AL63" s="13">
        <v>0.56750905797101447</v>
      </c>
      <c r="AM63" s="8" t="s">
        <v>30</v>
      </c>
      <c r="AN63" s="8" t="s">
        <v>30</v>
      </c>
      <c r="AO63" s="8" t="s">
        <v>30</v>
      </c>
      <c r="AP63" s="8" t="s">
        <v>30</v>
      </c>
      <c r="AQ63" s="8" t="s">
        <v>30</v>
      </c>
      <c r="AR63" s="8" t="s">
        <v>30</v>
      </c>
      <c r="AS63" s="8" t="s">
        <v>30</v>
      </c>
      <c r="AT63" s="8" t="s">
        <v>30</v>
      </c>
      <c r="AU63" s="8" t="s">
        <v>30</v>
      </c>
      <c r="AV63" s="8" t="s">
        <v>30</v>
      </c>
      <c r="AW63" s="8" t="s">
        <v>31</v>
      </c>
    </row>
    <row r="64" spans="1:49" s="14" customFormat="1" x14ac:dyDescent="0.25">
      <c r="A64" s="15" t="s">
        <v>84</v>
      </c>
      <c r="B64" s="16" t="s">
        <v>28</v>
      </c>
      <c r="C64" s="13">
        <f t="shared" ref="C64:C70" si="15">AA64</f>
        <v>0.15790684830633284</v>
      </c>
      <c r="D64" s="13">
        <f t="shared" si="14"/>
        <v>0.19480240968553214</v>
      </c>
      <c r="E64" s="13">
        <f t="shared" si="14"/>
        <v>0.12747633239831696</v>
      </c>
      <c r="F64" s="13">
        <f t="shared" si="14"/>
        <v>0.14478782546843119</v>
      </c>
      <c r="G64" s="13">
        <f t="shared" si="14"/>
        <v>0.10565685913141519</v>
      </c>
      <c r="H64" s="13">
        <f t="shared" si="14"/>
        <v>0.15547820873648974</v>
      </c>
      <c r="I64" s="13">
        <f t="shared" si="14"/>
        <v>0.12685633337268326</v>
      </c>
      <c r="J64" s="13">
        <f t="shared" si="14"/>
        <v>0.14114607083143335</v>
      </c>
      <c r="K64" s="13">
        <f t="shared" si="14"/>
        <v>0.14559686158290713</v>
      </c>
      <c r="L64" s="13">
        <f t="shared" si="14"/>
        <v>0.17941349103969798</v>
      </c>
      <c r="M64" s="13">
        <f t="shared" si="14"/>
        <v>0.20459428270549454</v>
      </c>
      <c r="N64" s="13">
        <f t="shared" si="14"/>
        <v>0.20289855072463769</v>
      </c>
      <c r="O64" s="7"/>
      <c r="P64" s="7"/>
      <c r="Q64" s="17"/>
      <c r="R64" s="17"/>
      <c r="S64" s="17"/>
      <c r="T64" s="17"/>
      <c r="U64" s="17"/>
      <c r="V64" s="17"/>
      <c r="W64" s="17"/>
      <c r="X64" s="17"/>
      <c r="Y64" s="17"/>
      <c r="Z64" s="17"/>
      <c r="AA64" s="13">
        <v>0.15790684830633284</v>
      </c>
      <c r="AB64" s="13">
        <v>0.19480240968553214</v>
      </c>
      <c r="AC64" s="13">
        <v>0.12747633239831696</v>
      </c>
      <c r="AD64" s="13">
        <v>0.14478782546843119</v>
      </c>
      <c r="AE64" s="13">
        <v>0.10565685913141519</v>
      </c>
      <c r="AF64" s="13">
        <v>0.15547820873648974</v>
      </c>
      <c r="AG64" s="13">
        <v>0.12685633337268326</v>
      </c>
      <c r="AH64" s="13">
        <v>0.14114607083143335</v>
      </c>
      <c r="AI64" s="13">
        <v>0.14559686158290713</v>
      </c>
      <c r="AJ64" s="13">
        <v>0.17941349103969798</v>
      </c>
      <c r="AK64" s="13">
        <v>0.20459428270549454</v>
      </c>
      <c r="AL64" s="13">
        <v>0.20289855072463769</v>
      </c>
      <c r="AM64" s="8" t="s">
        <v>31</v>
      </c>
      <c r="AN64" s="8" t="s">
        <v>31</v>
      </c>
      <c r="AO64" s="8" t="s">
        <v>31</v>
      </c>
      <c r="AP64" s="8" t="s">
        <v>31</v>
      </c>
      <c r="AQ64" s="8" t="s">
        <v>31</v>
      </c>
      <c r="AR64" s="8" t="s">
        <v>31</v>
      </c>
      <c r="AS64" s="8" t="s">
        <v>31</v>
      </c>
      <c r="AT64" s="8" t="s">
        <v>31</v>
      </c>
      <c r="AU64" s="8" t="s">
        <v>31</v>
      </c>
      <c r="AV64" s="8" t="s">
        <v>31</v>
      </c>
      <c r="AW64" s="8" t="s">
        <v>19</v>
      </c>
    </row>
    <row r="65" spans="1:49" s="14" customFormat="1" x14ac:dyDescent="0.25">
      <c r="A65" s="15" t="s">
        <v>85</v>
      </c>
      <c r="B65" s="16" t="s">
        <v>28</v>
      </c>
      <c r="C65" s="13">
        <f t="shared" si="15"/>
        <v>0.16179583946980855</v>
      </c>
      <c r="D65" s="13">
        <f t="shared" si="14"/>
        <v>0.12933538689489793</v>
      </c>
      <c r="E65" s="13">
        <f t="shared" si="14"/>
        <v>0.12999649368863955</v>
      </c>
      <c r="F65" s="13">
        <f t="shared" si="14"/>
        <v>0.17112479643599199</v>
      </c>
      <c r="G65" s="13">
        <f t="shared" si="14"/>
        <v>0.14030485028511958</v>
      </c>
      <c r="H65" s="13">
        <f t="shared" si="14"/>
        <v>0.1356603993538395</v>
      </c>
      <c r="I65" s="13">
        <f t="shared" si="14"/>
        <v>8.6247196316845715E-2</v>
      </c>
      <c r="J65" s="13">
        <f t="shared" si="14"/>
        <v>0.18014895880832954</v>
      </c>
      <c r="K65" s="13">
        <f t="shared" si="14"/>
        <v>0.14107685870460343</v>
      </c>
      <c r="L65" s="13">
        <f t="shared" si="14"/>
        <v>0.18247914997937842</v>
      </c>
      <c r="M65" s="13">
        <f t="shared" si="14"/>
        <v>0.17091860692602881</v>
      </c>
      <c r="N65" s="13">
        <f t="shared" si="14"/>
        <v>0.22254528985507246</v>
      </c>
      <c r="O65" s="7"/>
      <c r="P65" s="7"/>
      <c r="Q65" s="17"/>
      <c r="R65" s="17"/>
      <c r="S65" s="17"/>
      <c r="T65" s="17"/>
      <c r="U65" s="17"/>
      <c r="V65" s="17"/>
      <c r="W65" s="17"/>
      <c r="X65" s="17"/>
      <c r="Y65" s="17"/>
      <c r="Z65" s="17"/>
      <c r="AA65" s="13">
        <v>0.16179583946980855</v>
      </c>
      <c r="AB65" s="13">
        <v>0.12933538689489793</v>
      </c>
      <c r="AC65" s="13">
        <v>0.12999649368863955</v>
      </c>
      <c r="AD65" s="13">
        <v>0.17112479643599199</v>
      </c>
      <c r="AE65" s="13">
        <v>0.14030485028511958</v>
      </c>
      <c r="AF65" s="13">
        <v>0.1356603993538395</v>
      </c>
      <c r="AG65" s="13">
        <v>8.6247196316845715E-2</v>
      </c>
      <c r="AH65" s="13">
        <v>0.18014895880832954</v>
      </c>
      <c r="AI65" s="13">
        <v>0.14107685870460343</v>
      </c>
      <c r="AJ65" s="13">
        <v>0.18247914997937842</v>
      </c>
      <c r="AK65" s="13">
        <v>0.17091860692602881</v>
      </c>
      <c r="AL65" s="13">
        <v>0.22254528985507246</v>
      </c>
      <c r="AM65" s="8" t="s">
        <v>31</v>
      </c>
      <c r="AN65" s="8" t="s">
        <v>31</v>
      </c>
      <c r="AO65" s="8" t="s">
        <v>31</v>
      </c>
      <c r="AP65" s="8" t="s">
        <v>19</v>
      </c>
      <c r="AQ65" s="8" t="s">
        <v>31</v>
      </c>
      <c r="AR65" s="8" t="s">
        <v>31</v>
      </c>
      <c r="AS65" s="8" t="s">
        <v>31</v>
      </c>
      <c r="AT65" s="8" t="s">
        <v>30</v>
      </c>
      <c r="AU65" s="8" t="s">
        <v>31</v>
      </c>
      <c r="AV65" s="8" t="s">
        <v>30</v>
      </c>
      <c r="AW65" s="8" t="s">
        <v>30</v>
      </c>
    </row>
    <row r="66" spans="1:49" s="14" customFormat="1" x14ac:dyDescent="0.25">
      <c r="A66" s="15" t="s">
        <v>86</v>
      </c>
      <c r="B66" s="16" t="s">
        <v>28</v>
      </c>
      <c r="C66" s="13">
        <f t="shared" si="15"/>
        <v>2.5312960235640649E-3</v>
      </c>
      <c r="D66" s="13">
        <f t="shared" si="14"/>
        <v>6.2386680443725264E-4</v>
      </c>
      <c r="E66" s="13">
        <f t="shared" si="14"/>
        <v>1.7531556802244039E-4</v>
      </c>
      <c r="F66" s="13">
        <f t="shared" si="14"/>
        <v>8.4233382625460945E-4</v>
      </c>
      <c r="G66" s="13">
        <f t="shared" si="14"/>
        <v>3.4691355347889246E-4</v>
      </c>
      <c r="H66" s="13">
        <f t="shared" si="14"/>
        <v>5.4956950388862058E-4</v>
      </c>
      <c r="I66" s="13">
        <f t="shared" si="14"/>
        <v>5.6663912170936131E-4</v>
      </c>
      <c r="J66" s="13">
        <f t="shared" si="14"/>
        <v>1.7023863809089528E-3</v>
      </c>
      <c r="K66" s="13">
        <f t="shared" si="14"/>
        <v>8.6349111590236158E-4</v>
      </c>
      <c r="L66" s="13">
        <f t="shared" si="14"/>
        <v>2.0518675905353131E-3</v>
      </c>
      <c r="M66" s="13">
        <f t="shared" si="14"/>
        <v>1.3021372810347804E-3</v>
      </c>
      <c r="N66" s="13">
        <f t="shared" si="14"/>
        <v>3.3876811594202899E-3</v>
      </c>
      <c r="O66" s="7"/>
      <c r="P66" s="7"/>
      <c r="Q66" s="17"/>
      <c r="R66" s="17"/>
      <c r="S66" s="17"/>
      <c r="T66" s="17"/>
      <c r="U66" s="17"/>
      <c r="V66" s="17"/>
      <c r="W66" s="17"/>
      <c r="X66" s="17"/>
      <c r="Y66" s="17"/>
      <c r="Z66" s="17"/>
      <c r="AA66" s="13">
        <v>2.5312960235640649E-3</v>
      </c>
      <c r="AB66" s="13">
        <v>6.2386680443725264E-4</v>
      </c>
      <c r="AC66" s="13">
        <v>1.7531556802244039E-4</v>
      </c>
      <c r="AD66" s="13">
        <v>8.4233382625460945E-4</v>
      </c>
      <c r="AE66" s="13">
        <v>3.4691355347889246E-4</v>
      </c>
      <c r="AF66" s="13">
        <v>5.4956950388862058E-4</v>
      </c>
      <c r="AG66" s="13">
        <v>5.6663912170936131E-4</v>
      </c>
      <c r="AH66" s="13">
        <v>1.7023863809089528E-3</v>
      </c>
      <c r="AI66" s="13">
        <v>8.6349111590236158E-4</v>
      </c>
      <c r="AJ66" s="13">
        <v>2.0518675905353131E-3</v>
      </c>
      <c r="AK66" s="13">
        <v>1.3021372810347804E-3</v>
      </c>
      <c r="AL66" s="13">
        <v>3.3876811594202899E-3</v>
      </c>
      <c r="AM66" s="8" t="s">
        <v>30</v>
      </c>
      <c r="AN66" s="8" t="s">
        <v>31</v>
      </c>
      <c r="AO66" s="8" t="s">
        <v>31</v>
      </c>
      <c r="AP66" s="8" t="s">
        <v>31</v>
      </c>
      <c r="AQ66" s="8" t="s">
        <v>31</v>
      </c>
      <c r="AR66" s="8" t="s">
        <v>31</v>
      </c>
      <c r="AS66" s="8" t="s">
        <v>31</v>
      </c>
      <c r="AT66" s="8" t="s">
        <v>19</v>
      </c>
      <c r="AU66" s="8" t="s">
        <v>31</v>
      </c>
      <c r="AV66" s="8" t="s">
        <v>30</v>
      </c>
      <c r="AW66" s="8" t="s">
        <v>30</v>
      </c>
    </row>
    <row r="67" spans="1:49" s="14" customFormat="1" x14ac:dyDescent="0.25">
      <c r="A67" s="15" t="s">
        <v>87</v>
      </c>
      <c r="B67" s="16" t="s">
        <v>28</v>
      </c>
      <c r="C67" s="13">
        <f t="shared" si="15"/>
        <v>9.5959131075110463E-3</v>
      </c>
      <c r="D67" s="13">
        <f t="shared" si="14"/>
        <v>1.6045074376620592E-2</v>
      </c>
      <c r="E67" s="13">
        <f t="shared" si="14"/>
        <v>8.853630207534352E-3</v>
      </c>
      <c r="F67" s="13">
        <f t="shared" si="14"/>
        <v>8.8722508189050062E-3</v>
      </c>
      <c r="G67" s="13">
        <f t="shared" si="14"/>
        <v>8.7806781718844859E-3</v>
      </c>
      <c r="H67" s="13">
        <f t="shared" si="14"/>
        <v>9.4589418641442824E-3</v>
      </c>
      <c r="I67" s="13">
        <f t="shared" si="14"/>
        <v>1.0317797610615289E-2</v>
      </c>
      <c r="J67" s="13">
        <f t="shared" si="14"/>
        <v>1.0791913664690683E-2</v>
      </c>
      <c r="K67" s="13">
        <f t="shared" si="14"/>
        <v>1.0356507996578035E-2</v>
      </c>
      <c r="L67" s="13">
        <f t="shared" si="14"/>
        <v>1.5187138041317313E-2</v>
      </c>
      <c r="M67" s="13">
        <f t="shared" si="14"/>
        <v>1.5003999174776845E-2</v>
      </c>
      <c r="N67" s="13">
        <f t="shared" si="14"/>
        <v>1.2971249479157232E-2</v>
      </c>
      <c r="O67" s="7"/>
      <c r="P67" s="7"/>
      <c r="Q67" s="17"/>
      <c r="R67" s="17"/>
      <c r="S67" s="17"/>
      <c r="T67" s="17"/>
      <c r="U67" s="17"/>
      <c r="V67" s="17"/>
      <c r="W67" s="17"/>
      <c r="X67" s="17"/>
      <c r="Y67" s="17"/>
      <c r="Z67" s="17"/>
      <c r="AA67" s="13">
        <v>9.5959131075110463E-3</v>
      </c>
      <c r="AB67" s="13">
        <v>1.6045074376620592E-2</v>
      </c>
      <c r="AC67" s="13">
        <v>8.853630207534352E-3</v>
      </c>
      <c r="AD67" s="13">
        <v>8.8722508189050062E-3</v>
      </c>
      <c r="AE67" s="13">
        <v>8.7806781718844859E-3</v>
      </c>
      <c r="AF67" s="13">
        <v>9.4589418641442824E-3</v>
      </c>
      <c r="AG67" s="13">
        <v>1.0317797610615289E-2</v>
      </c>
      <c r="AH67" s="13">
        <v>1.0791913664690683E-2</v>
      </c>
      <c r="AI67" s="13">
        <v>1.0356507996578035E-2</v>
      </c>
      <c r="AJ67" s="13">
        <v>1.5187138041317313E-2</v>
      </c>
      <c r="AK67" s="13">
        <v>1.5003999174776845E-2</v>
      </c>
      <c r="AL67" s="13">
        <v>1.2971249479157232E-2</v>
      </c>
      <c r="AM67" s="8" t="s">
        <v>18</v>
      </c>
      <c r="AN67" s="8" t="s">
        <v>19</v>
      </c>
      <c r="AO67" s="8" t="s">
        <v>18</v>
      </c>
      <c r="AP67" s="8" t="s">
        <v>18</v>
      </c>
      <c r="AQ67" s="8" t="s">
        <v>18</v>
      </c>
      <c r="AR67" s="8" t="s">
        <v>18</v>
      </c>
      <c r="AS67" s="8" t="s">
        <v>18</v>
      </c>
      <c r="AT67" s="8" t="s">
        <v>18</v>
      </c>
      <c r="AU67" s="8" t="s">
        <v>18</v>
      </c>
      <c r="AV67" s="8" t="s">
        <v>19</v>
      </c>
      <c r="AW67" s="8" t="s">
        <v>18</v>
      </c>
    </row>
    <row r="68" spans="1:49" s="14" customFormat="1" x14ac:dyDescent="0.25">
      <c r="A68" s="15" t="s">
        <v>88</v>
      </c>
      <c r="B68" s="16" t="s">
        <v>28</v>
      </c>
      <c r="C68" s="13">
        <f t="shared" si="15"/>
        <v>2.1836673646425366E-2</v>
      </c>
      <c r="D68" s="13">
        <f t="shared" si="14"/>
        <v>2.9984598288265454E-2</v>
      </c>
      <c r="E68" s="13">
        <f t="shared" si="14"/>
        <v>1.4552148852703325E-2</v>
      </c>
      <c r="F68" s="13">
        <f t="shared" si="14"/>
        <v>2.0590382419557119E-2</v>
      </c>
      <c r="G68" s="13">
        <f t="shared" si="14"/>
        <v>1.4332176929748482E-2</v>
      </c>
      <c r="H68" s="13">
        <f t="shared" si="14"/>
        <v>1.3905773810515096E-2</v>
      </c>
      <c r="I68" s="13">
        <f t="shared" si="14"/>
        <v>1.4638522925815743E-2</v>
      </c>
      <c r="J68" s="13">
        <f t="shared" si="14"/>
        <v>2.4259005927952576E-2</v>
      </c>
      <c r="K68" s="13">
        <f t="shared" si="14"/>
        <v>1.9092748007174438E-2</v>
      </c>
      <c r="L68" s="13">
        <f t="shared" si="14"/>
        <v>4.2881786446801864E-2</v>
      </c>
      <c r="M68" s="13">
        <f t="shared" si="14"/>
        <v>4.372278902384933E-2</v>
      </c>
      <c r="N68" s="13">
        <f t="shared" si="14"/>
        <v>4.3333333333333335E-2</v>
      </c>
      <c r="O68" s="7"/>
      <c r="P68" s="7"/>
      <c r="Q68" s="17"/>
      <c r="R68" s="17"/>
      <c r="S68" s="17"/>
      <c r="T68" s="17"/>
      <c r="U68" s="17"/>
      <c r="V68" s="17"/>
      <c r="W68" s="17"/>
      <c r="X68" s="17"/>
      <c r="Y68" s="17"/>
      <c r="Z68" s="17"/>
      <c r="AA68" s="13">
        <v>2.1836673646425366E-2</v>
      </c>
      <c r="AB68" s="13">
        <v>2.9984598288265454E-2</v>
      </c>
      <c r="AC68" s="13">
        <v>1.4552148852703325E-2</v>
      </c>
      <c r="AD68" s="13">
        <v>2.0590382419557119E-2</v>
      </c>
      <c r="AE68" s="13">
        <v>1.4332176929748482E-2</v>
      </c>
      <c r="AF68" s="13">
        <v>1.3905773810515096E-2</v>
      </c>
      <c r="AG68" s="13">
        <v>1.4638522925815743E-2</v>
      </c>
      <c r="AH68" s="13">
        <v>2.4259005927952576E-2</v>
      </c>
      <c r="AI68" s="13">
        <v>1.9092748007174438E-2</v>
      </c>
      <c r="AJ68" s="13">
        <v>4.2881786446801864E-2</v>
      </c>
      <c r="AK68" s="13">
        <v>4.372278902384933E-2</v>
      </c>
      <c r="AL68" s="13">
        <v>4.3333333333333335E-2</v>
      </c>
      <c r="AM68" s="8" t="s">
        <v>18</v>
      </c>
      <c r="AN68" s="8" t="s">
        <v>18</v>
      </c>
      <c r="AO68" s="8" t="s">
        <v>18</v>
      </c>
      <c r="AP68" s="8" t="s">
        <v>18</v>
      </c>
      <c r="AQ68" s="8" t="s">
        <v>18</v>
      </c>
      <c r="AR68" s="8" t="s">
        <v>18</v>
      </c>
      <c r="AS68" s="8" t="s">
        <v>18</v>
      </c>
      <c r="AT68" s="8" t="s">
        <v>18</v>
      </c>
      <c r="AU68" s="8" t="s">
        <v>18</v>
      </c>
      <c r="AV68" s="8" t="s">
        <v>18</v>
      </c>
      <c r="AW68" s="8" t="s">
        <v>19</v>
      </c>
    </row>
    <row r="69" spans="1:49" s="14" customFormat="1" x14ac:dyDescent="0.25">
      <c r="A69" s="15" t="s">
        <v>89</v>
      </c>
      <c r="B69" s="16" t="s">
        <v>28</v>
      </c>
      <c r="C69" s="13">
        <f t="shared" si="15"/>
        <v>0.12554650467117676</v>
      </c>
      <c r="D69" s="13">
        <f t="shared" si="14"/>
        <v>0.12799017409783012</v>
      </c>
      <c r="E69" s="13">
        <f t="shared" si="14"/>
        <v>0.14082840236686389</v>
      </c>
      <c r="F69" s="13">
        <f t="shared" si="14"/>
        <v>0.14402845376263571</v>
      </c>
      <c r="G69" s="13">
        <f t="shared" si="14"/>
        <v>0.15699666102944365</v>
      </c>
      <c r="H69" s="13">
        <f t="shared" si="14"/>
        <v>0.13878896882494005</v>
      </c>
      <c r="I69" s="13">
        <f t="shared" si="14"/>
        <v>0.15589658836028805</v>
      </c>
      <c r="J69" s="13">
        <f t="shared" si="14"/>
        <v>0.12471117596984069</v>
      </c>
      <c r="K69" s="13">
        <f t="shared" si="14"/>
        <v>0.13970625468054998</v>
      </c>
      <c r="L69" s="13">
        <f t="shared" si="14"/>
        <v>0.13093596071279071</v>
      </c>
      <c r="M69" s="13">
        <f t="shared" si="14"/>
        <v>0.12808405806327899</v>
      </c>
      <c r="N69" s="13">
        <f t="shared" si="14"/>
        <v>0.12884963768115942</v>
      </c>
      <c r="O69" s="7"/>
      <c r="P69" s="7"/>
      <c r="Q69" s="17"/>
      <c r="R69" s="17"/>
      <c r="S69" s="17"/>
      <c r="T69" s="17"/>
      <c r="U69" s="17"/>
      <c r="V69" s="17"/>
      <c r="W69" s="17"/>
      <c r="X69" s="17"/>
      <c r="Y69" s="17"/>
      <c r="Z69" s="17"/>
      <c r="AA69" s="13">
        <v>0.12554650467117676</v>
      </c>
      <c r="AB69" s="13">
        <v>0.12799017409783012</v>
      </c>
      <c r="AC69" s="13">
        <v>0.14082840236686389</v>
      </c>
      <c r="AD69" s="13">
        <v>0.14402845376263571</v>
      </c>
      <c r="AE69" s="13">
        <v>0.15699666102944365</v>
      </c>
      <c r="AF69" s="13">
        <v>0.13878896882494005</v>
      </c>
      <c r="AG69" s="13">
        <v>0.15589658836028805</v>
      </c>
      <c r="AH69" s="13">
        <v>0.12471117596984069</v>
      </c>
      <c r="AI69" s="13">
        <v>0.13970625468054998</v>
      </c>
      <c r="AJ69" s="13">
        <v>0.13093596071279071</v>
      </c>
      <c r="AK69" s="13">
        <v>0.12808405806327899</v>
      </c>
      <c r="AL69" s="13">
        <v>0.12884963768115942</v>
      </c>
      <c r="AM69" s="8" t="s">
        <v>19</v>
      </c>
      <c r="AN69" s="8" t="s">
        <v>19</v>
      </c>
      <c r="AO69" s="8" t="s">
        <v>30</v>
      </c>
      <c r="AP69" s="8" t="s">
        <v>30</v>
      </c>
      <c r="AQ69" s="8" t="s">
        <v>30</v>
      </c>
      <c r="AR69" s="8" t="s">
        <v>30</v>
      </c>
      <c r="AS69" s="8" t="s">
        <v>30</v>
      </c>
      <c r="AT69" s="8" t="s">
        <v>19</v>
      </c>
      <c r="AU69" s="8" t="s">
        <v>30</v>
      </c>
      <c r="AV69" s="8" t="s">
        <v>30</v>
      </c>
      <c r="AW69" s="8" t="s">
        <v>19</v>
      </c>
    </row>
    <row r="70" spans="1:49" s="14" customFormat="1" ht="22.8" x14ac:dyDescent="0.25">
      <c r="A70" s="15" t="s">
        <v>90</v>
      </c>
      <c r="B70" s="16" t="s">
        <v>28</v>
      </c>
      <c r="C70" s="13">
        <f t="shared" si="15"/>
        <v>0.16922475090319167</v>
      </c>
      <c r="D70" s="13">
        <f t="shared" si="14"/>
        <v>0.18487902832745209</v>
      </c>
      <c r="E70" s="13">
        <f t="shared" si="14"/>
        <v>0.12638614946307253</v>
      </c>
      <c r="F70" s="13">
        <f t="shared" si="14"/>
        <v>0.19418602474589597</v>
      </c>
      <c r="G70" s="13">
        <f t="shared" si="14"/>
        <v>0.12183170356236855</v>
      </c>
      <c r="H70" s="13">
        <f t="shared" si="14"/>
        <v>0.14855030226322713</v>
      </c>
      <c r="I70" s="13">
        <f t="shared" si="14"/>
        <v>0.13075197733443514</v>
      </c>
      <c r="J70" s="13">
        <f t="shared" si="14"/>
        <v>0.18251459143968871</v>
      </c>
      <c r="K70" s="13">
        <f t="shared" si="14"/>
        <v>0.15739748735415302</v>
      </c>
      <c r="L70" s="13">
        <f t="shared" si="14"/>
        <v>0.21524820199111502</v>
      </c>
      <c r="M70" s="13">
        <f t="shared" si="14"/>
        <v>0.23536772460075989</v>
      </c>
      <c r="N70" s="13">
        <f t="shared" si="14"/>
        <v>0.27324275362318839</v>
      </c>
      <c r="O70" s="7"/>
      <c r="P70" s="7"/>
      <c r="Q70" s="17"/>
      <c r="R70" s="17"/>
      <c r="S70" s="17"/>
      <c r="T70" s="17"/>
      <c r="U70" s="17"/>
      <c r="V70" s="17"/>
      <c r="W70" s="17"/>
      <c r="X70" s="17"/>
      <c r="Y70" s="17"/>
      <c r="Z70" s="17"/>
      <c r="AA70" s="13">
        <v>0.16922475090319167</v>
      </c>
      <c r="AB70" s="13">
        <v>0.18487902832745209</v>
      </c>
      <c r="AC70" s="13">
        <v>0.12638614946307253</v>
      </c>
      <c r="AD70" s="13">
        <v>0.19418602474589597</v>
      </c>
      <c r="AE70" s="13">
        <v>0.12183170356236855</v>
      </c>
      <c r="AF70" s="13">
        <v>0.14855030226322713</v>
      </c>
      <c r="AG70" s="13">
        <v>0.13075197733443514</v>
      </c>
      <c r="AH70" s="13">
        <v>0.18251459143968871</v>
      </c>
      <c r="AI70" s="13">
        <v>0.15739748735415302</v>
      </c>
      <c r="AJ70" s="13">
        <v>0.21524820199111502</v>
      </c>
      <c r="AK70" s="13">
        <v>0.23536772460075989</v>
      </c>
      <c r="AL70" s="13">
        <v>0.27324275362318839</v>
      </c>
      <c r="AM70" s="8" t="s">
        <v>18</v>
      </c>
      <c r="AN70" s="8" t="s">
        <v>18</v>
      </c>
      <c r="AO70" s="8" t="s">
        <v>18</v>
      </c>
      <c r="AP70" s="8" t="s">
        <v>18</v>
      </c>
      <c r="AQ70" s="8" t="s">
        <v>18</v>
      </c>
      <c r="AR70" s="8" t="s">
        <v>18</v>
      </c>
      <c r="AS70" s="8" t="s">
        <v>18</v>
      </c>
      <c r="AT70" s="8" t="s">
        <v>18</v>
      </c>
      <c r="AU70" s="8" t="s">
        <v>18</v>
      </c>
      <c r="AV70" s="8" t="s">
        <v>18</v>
      </c>
      <c r="AW70" s="8" t="s">
        <v>17</v>
      </c>
    </row>
    <row r="71" spans="1:49" s="14" customFormat="1" ht="22.8" x14ac:dyDescent="0.25">
      <c r="A71" s="15" t="s">
        <v>91</v>
      </c>
      <c r="B71" s="16">
        <v>2022</v>
      </c>
      <c r="C71" s="13" t="str">
        <f t="shared" ref="C71:N71" si="16">FIXED(AA71*100,1,-2)&amp;"%"&amp;CHAR(10)&amp;"("&amp;FIXED(O71,-1)&amp;")"</f>
        <v>17.0%
(7,660)</v>
      </c>
      <c r="D71" s="13" t="str">
        <f t="shared" si="16"/>
        <v>19.5%
(10,330)</v>
      </c>
      <c r="E71" s="13" t="str">
        <f t="shared" si="16"/>
        <v>14.5%
(6,840)</v>
      </c>
      <c r="F71" s="13" t="str">
        <f t="shared" si="16"/>
        <v>19.5%
(10,770)</v>
      </c>
      <c r="G71" s="13" t="str">
        <f t="shared" si="16"/>
        <v>14.9%
(7,100)</v>
      </c>
      <c r="H71" s="13" t="str">
        <f t="shared" si="16"/>
        <v>16.3%
(10,140)</v>
      </c>
      <c r="I71" s="13" t="str">
        <f t="shared" si="16"/>
        <v>19.7%
(8,610)</v>
      </c>
      <c r="J71" s="13" t="str">
        <f t="shared" si="16"/>
        <v>15.0%
(5,120)</v>
      </c>
      <c r="K71" s="13" t="str">
        <f t="shared" si="16"/>
        <v>17.1%
(66,580)</v>
      </c>
      <c r="L71" s="13" t="str">
        <f t="shared" si="16"/>
        <v>19.6%
(493,720)</v>
      </c>
      <c r="M71" s="13" t="str">
        <f t="shared" si="16"/>
        <v>13.1%
(3,175,070)</v>
      </c>
      <c r="N71" s="13" t="str">
        <f t="shared" si="16"/>
        <v>24.7%
(28,220)</v>
      </c>
      <c r="O71" s="17">
        <v>7658</v>
      </c>
      <c r="P71" s="17">
        <v>10329</v>
      </c>
      <c r="Q71" s="17">
        <v>6843</v>
      </c>
      <c r="R71" s="17">
        <v>10772</v>
      </c>
      <c r="S71" s="17">
        <v>7101</v>
      </c>
      <c r="T71" s="17">
        <v>10140</v>
      </c>
      <c r="U71" s="17">
        <v>8613</v>
      </c>
      <c r="V71" s="17">
        <v>5122</v>
      </c>
      <c r="W71" s="17">
        <v>66578</v>
      </c>
      <c r="X71" s="17">
        <v>493723</v>
      </c>
      <c r="Y71" s="17">
        <v>3175068</v>
      </c>
      <c r="Z71" s="17">
        <v>28215</v>
      </c>
      <c r="AA71" s="13">
        <v>0.17045429251897523</v>
      </c>
      <c r="AB71" s="13">
        <v>0.19476185088810952</v>
      </c>
      <c r="AC71" s="13">
        <v>0.14495117456417209</v>
      </c>
      <c r="AD71" s="13">
        <v>0.19457038094033921</v>
      </c>
      <c r="AE71" s="13">
        <v>0.1486964715736572</v>
      </c>
      <c r="AF71" s="13">
        <v>0.16328239480845719</v>
      </c>
      <c r="AG71" s="13">
        <v>0.19655408489274304</v>
      </c>
      <c r="AH71" s="13">
        <v>0.15043026226908279</v>
      </c>
      <c r="AI71" s="13">
        <v>0.17147875896955117</v>
      </c>
      <c r="AJ71" s="13">
        <v>0.19637551517832072</v>
      </c>
      <c r="AK71" s="13">
        <v>0.13051116284312089</v>
      </c>
      <c r="AL71" s="13">
        <v>0.24672088142707241</v>
      </c>
      <c r="AM71" s="8" t="s">
        <v>17</v>
      </c>
      <c r="AN71" s="8" t="s">
        <v>17</v>
      </c>
      <c r="AO71" s="8" t="s">
        <v>17</v>
      </c>
      <c r="AP71" s="8" t="s">
        <v>17</v>
      </c>
      <c r="AQ71" s="8" t="s">
        <v>17</v>
      </c>
      <c r="AR71" s="8" t="s">
        <v>17</v>
      </c>
      <c r="AS71" s="8" t="s">
        <v>17</v>
      </c>
      <c r="AT71" s="8" t="s">
        <v>17</v>
      </c>
      <c r="AU71" s="8" t="s">
        <v>17</v>
      </c>
      <c r="AV71" s="8" t="s">
        <v>17</v>
      </c>
      <c r="AW71" s="8" t="s">
        <v>17</v>
      </c>
    </row>
    <row r="72" spans="1:49" s="14" customFormat="1" ht="34.200000000000003" x14ac:dyDescent="0.25">
      <c r="A72" s="15" t="s">
        <v>92</v>
      </c>
      <c r="B72" s="16" t="s">
        <v>136</v>
      </c>
      <c r="C72" s="13" t="str">
        <f>FIXED(AA72,1)&amp;CHAR(10)&amp;"("&amp;FIXED(O72,-1)&amp;")"</f>
        <v>4.3
(220)</v>
      </c>
      <c r="D72" s="13" t="str">
        <f t="shared" ref="D72:L72" si="17">FIXED(AB72,1)&amp;CHAR(10)&amp;"("&amp;FIXED(P72,-1)&amp;")"</f>
        <v>4.6
(270)</v>
      </c>
      <c r="E72" s="13" t="str">
        <f t="shared" si="17"/>
        <v>6.6
(330)</v>
      </c>
      <c r="F72" s="13" t="str">
        <f t="shared" si="17"/>
        <v>7.8
(490)</v>
      </c>
      <c r="G72" s="13" t="str">
        <f t="shared" si="17"/>
        <v>2.2
(120)</v>
      </c>
      <c r="H72" s="13" t="str">
        <f t="shared" si="17"/>
        <v>3.8
(270)</v>
      </c>
      <c r="I72" s="13" t="str">
        <f t="shared" si="17"/>
        <v>4.1
(210)</v>
      </c>
      <c r="J72" s="13" t="str">
        <f t="shared" si="17"/>
        <v>7.7
(280)</v>
      </c>
      <c r="K72" s="13" t="str">
        <f t="shared" si="17"/>
        <v>5.4
(2,190)</v>
      </c>
      <c r="L72" s="13" t="str">
        <f t="shared" si="17"/>
        <v>11.3
(28,520)</v>
      </c>
      <c r="M72" s="13" t="str">
        <f>FIXED(AK72,1)&amp;CHAR(10)&amp;"("&amp;FIXED(Y72,-1)&amp;")"</f>
        <v>12.4
(298,430)</v>
      </c>
      <c r="N72" s="13" t="str">
        <f>FIXED(AL72,1)&amp;CHAR(10)&amp;"("&amp;FIXED(Z72,-1)&amp;")"</f>
        <v>13.1
(1,540)</v>
      </c>
      <c r="O72" s="17">
        <v>223</v>
      </c>
      <c r="P72" s="17">
        <v>271</v>
      </c>
      <c r="Q72" s="17">
        <v>325</v>
      </c>
      <c r="R72" s="17">
        <v>487</v>
      </c>
      <c r="S72" s="17">
        <v>123</v>
      </c>
      <c r="T72" s="17">
        <v>269</v>
      </c>
      <c r="U72" s="17">
        <v>209</v>
      </c>
      <c r="V72" s="17">
        <v>283</v>
      </c>
      <c r="W72" s="17">
        <v>2190</v>
      </c>
      <c r="X72" s="17">
        <v>28520</v>
      </c>
      <c r="Y72" s="17">
        <v>298430</v>
      </c>
      <c r="Z72" s="17">
        <v>1540</v>
      </c>
      <c r="AA72" s="7">
        <v>4.3231000000000002</v>
      </c>
      <c r="AB72" s="7">
        <v>4.6155999999999997</v>
      </c>
      <c r="AC72" s="7">
        <v>6.6177999999999999</v>
      </c>
      <c r="AD72" s="7">
        <v>7.7828999999999997</v>
      </c>
      <c r="AE72" s="7">
        <v>2.1636000000000002</v>
      </c>
      <c r="AF72" s="7">
        <v>3.8298999999999999</v>
      </c>
      <c r="AG72" s="7">
        <v>4.1242999999999999</v>
      </c>
      <c r="AH72" s="7">
        <v>7.7331000000000003</v>
      </c>
      <c r="AI72" s="7">
        <v>5.4470999999999998</v>
      </c>
      <c r="AJ72" s="7">
        <v>11.2895</v>
      </c>
      <c r="AK72" s="7">
        <v>12.369289999999999</v>
      </c>
      <c r="AL72" s="7">
        <v>13.087400000000001</v>
      </c>
      <c r="AM72" s="8" t="s">
        <v>18</v>
      </c>
      <c r="AN72" s="8" t="s">
        <v>18</v>
      </c>
      <c r="AO72" s="8" t="s">
        <v>18</v>
      </c>
      <c r="AP72" s="8" t="s">
        <v>18</v>
      </c>
      <c r="AQ72" s="8" t="s">
        <v>18</v>
      </c>
      <c r="AR72" s="8" t="s">
        <v>18</v>
      </c>
      <c r="AS72" s="8" t="s">
        <v>18</v>
      </c>
      <c r="AT72" s="8" t="s">
        <v>18</v>
      </c>
      <c r="AU72" s="8" t="s">
        <v>18</v>
      </c>
      <c r="AV72" s="8" t="s">
        <v>18</v>
      </c>
      <c r="AW72" s="8" t="s">
        <v>17</v>
      </c>
    </row>
    <row r="73" spans="1:49" s="14" customFormat="1" ht="15" x14ac:dyDescent="0.25">
      <c r="A73" s="51" t="s">
        <v>93</v>
      </c>
      <c r="B73" s="52"/>
      <c r="C73" s="52"/>
      <c r="D73" s="52"/>
      <c r="E73" s="52"/>
      <c r="F73" s="52"/>
      <c r="G73" s="52"/>
      <c r="H73" s="52"/>
      <c r="I73" s="52"/>
      <c r="J73" s="52"/>
      <c r="K73" s="52"/>
      <c r="L73" s="52"/>
      <c r="M73" s="52"/>
      <c r="N73" s="53"/>
      <c r="O73" s="17"/>
      <c r="P73" s="17"/>
      <c r="Q73" s="17"/>
      <c r="R73" s="17"/>
      <c r="S73" s="17"/>
      <c r="T73" s="17"/>
      <c r="U73" s="17"/>
      <c r="V73" s="17"/>
      <c r="W73" s="17"/>
      <c r="X73" s="17"/>
      <c r="Y73" s="17"/>
      <c r="Z73" s="17"/>
      <c r="AA73" s="7"/>
      <c r="AB73" s="7"/>
      <c r="AC73" s="7"/>
      <c r="AD73" s="7"/>
      <c r="AE73" s="7"/>
      <c r="AF73" s="7"/>
      <c r="AG73" s="7"/>
      <c r="AH73" s="7"/>
      <c r="AI73" s="7"/>
      <c r="AJ73" s="7"/>
      <c r="AK73" s="7"/>
      <c r="AL73" s="7"/>
      <c r="AM73" s="8"/>
      <c r="AN73" s="8"/>
      <c r="AO73" s="8"/>
      <c r="AP73" s="8"/>
      <c r="AQ73" s="8"/>
      <c r="AR73" s="8"/>
      <c r="AS73" s="8"/>
      <c r="AT73" s="8"/>
      <c r="AU73" s="8"/>
      <c r="AV73" s="8"/>
      <c r="AW73" s="8"/>
    </row>
    <row r="74" spans="1:49" s="14" customFormat="1" ht="34.200000000000003" x14ac:dyDescent="0.25">
      <c r="A74" s="15" t="s">
        <v>94</v>
      </c>
      <c r="B74" s="16" t="s">
        <v>137</v>
      </c>
      <c r="C74" s="13" t="str">
        <f>FIXED(AA74,1)&amp;CHAR(10)&amp;"("&amp;FIXED(O74,0)&amp;")"</f>
        <v>68.7
(6,945)</v>
      </c>
      <c r="D74" s="13" t="str">
        <f t="shared" ref="D74:L77" si="18">FIXED(AB74,1)&amp;CHAR(10)&amp;"("&amp;FIXED(P74,0)&amp;")"</f>
        <v>69.7
(8,770)</v>
      </c>
      <c r="E74" s="13" t="str">
        <f t="shared" si="18"/>
        <v>53.9
(5,848)</v>
      </c>
      <c r="F74" s="13" t="str">
        <f t="shared" si="18"/>
        <v>66.1
(8,287)</v>
      </c>
      <c r="G74" s="13" t="str">
        <f t="shared" si="18"/>
        <v>50.1
(5,589)</v>
      </c>
      <c r="H74" s="13" t="str">
        <f t="shared" si="18"/>
        <v>64.2
(8,904)</v>
      </c>
      <c r="I74" s="13" t="str">
        <f t="shared" si="18"/>
        <v>51.4
(4,934)</v>
      </c>
      <c r="J74" s="13" t="str">
        <f t="shared" si="18"/>
        <v>72.7
(5,787)</v>
      </c>
      <c r="K74" s="13" t="str">
        <f t="shared" si="18"/>
        <v>75.3
(86,291)</v>
      </c>
      <c r="L74" s="13" t="str">
        <f t="shared" si="18"/>
        <v>89.8
(540,973)</v>
      </c>
      <c r="M74" s="13" t="str">
        <f t="shared" ref="M74:N77" si="19">FIXED(AK74,1)&amp;CHAR(10)&amp;"("&amp;FIXED(Y74,-1)&amp;")"</f>
        <v>88.6
(5,059,400)</v>
      </c>
      <c r="N74" s="13" t="str">
        <f t="shared" si="19"/>
        <v>117.7
(30,590)</v>
      </c>
      <c r="O74" s="17">
        <v>6945</v>
      </c>
      <c r="P74" s="17">
        <v>8770</v>
      </c>
      <c r="Q74" s="17">
        <v>5848</v>
      </c>
      <c r="R74" s="17">
        <v>8287</v>
      </c>
      <c r="S74" s="17">
        <v>5589</v>
      </c>
      <c r="T74" s="17">
        <v>8904</v>
      </c>
      <c r="U74" s="17">
        <v>4934</v>
      </c>
      <c r="V74" s="17">
        <v>5787</v>
      </c>
      <c r="W74" s="17">
        <v>86291</v>
      </c>
      <c r="X74" s="17">
        <v>540973</v>
      </c>
      <c r="Y74" s="17">
        <v>5059395</v>
      </c>
      <c r="Z74" s="17">
        <v>30592</v>
      </c>
      <c r="AA74" s="7">
        <v>68.694362017804153</v>
      </c>
      <c r="AB74" s="7">
        <v>69.713831478537372</v>
      </c>
      <c r="AC74" s="7">
        <v>53.948339483394832</v>
      </c>
      <c r="AD74" s="7">
        <v>66.13727055067838</v>
      </c>
      <c r="AE74" s="7">
        <v>50.125560538116595</v>
      </c>
      <c r="AF74" s="7">
        <v>64.196106705118964</v>
      </c>
      <c r="AG74" s="7">
        <v>51.449426485922835</v>
      </c>
      <c r="AH74" s="7">
        <v>72.701005025125625</v>
      </c>
      <c r="AI74" s="7">
        <v>75.284418077124414</v>
      </c>
      <c r="AJ74" s="7">
        <v>89.837255260142484</v>
      </c>
      <c r="AK74" s="7">
        <v>88.595936707619458</v>
      </c>
      <c r="AL74" s="7">
        <v>117.66153846153846</v>
      </c>
      <c r="AM74" s="8" t="s">
        <v>31</v>
      </c>
      <c r="AN74" s="8" t="s">
        <v>31</v>
      </c>
      <c r="AO74" s="8" t="s">
        <v>31</v>
      </c>
      <c r="AP74" s="8" t="s">
        <v>31</v>
      </c>
      <c r="AQ74" s="8" t="s">
        <v>31</v>
      </c>
      <c r="AR74" s="8" t="s">
        <v>31</v>
      </c>
      <c r="AS74" s="8" t="s">
        <v>31</v>
      </c>
      <c r="AT74" s="8" t="s">
        <v>31</v>
      </c>
      <c r="AU74" s="8" t="s">
        <v>31</v>
      </c>
      <c r="AV74" s="8" t="s">
        <v>30</v>
      </c>
      <c r="AW74" s="8" t="s">
        <v>30</v>
      </c>
    </row>
    <row r="75" spans="1:49" s="14" customFormat="1" ht="22.8" x14ac:dyDescent="0.25">
      <c r="A75" s="15" t="s">
        <v>138</v>
      </c>
      <c r="B75" s="16" t="s">
        <v>137</v>
      </c>
      <c r="C75" s="13" t="str">
        <f>FIXED(AA75,1)&amp;CHAR(10)&amp;"("&amp;FIXED(O75,0)&amp;")"</f>
        <v>9.4
(955)</v>
      </c>
      <c r="D75" s="13" t="str">
        <f t="shared" si="18"/>
        <v>9.6
(1,205)</v>
      </c>
      <c r="E75" s="13" t="str">
        <f t="shared" si="18"/>
        <v>7.7
(839)</v>
      </c>
      <c r="F75" s="13" t="str">
        <f t="shared" si="18"/>
        <v>12.2
(1,527)</v>
      </c>
      <c r="G75" s="13" t="str">
        <f t="shared" si="18"/>
        <v>6.6
(732)</v>
      </c>
      <c r="H75" s="13" t="str">
        <f t="shared" si="18"/>
        <v>11.1
(1,536)</v>
      </c>
      <c r="I75" s="13" t="str">
        <f t="shared" si="18"/>
        <v>7.5
(717)</v>
      </c>
      <c r="J75" s="13" t="str">
        <f t="shared" si="18"/>
        <v>9.4
(751)</v>
      </c>
      <c r="K75" s="13" t="str">
        <f t="shared" si="18"/>
        <v>12.2
(14,031)</v>
      </c>
      <c r="L75" s="13" t="str">
        <f t="shared" si="18"/>
        <v>30.8
(65,236)</v>
      </c>
      <c r="M75" s="13" t="str">
        <f t="shared" si="19"/>
        <v>16.8
(962,110)</v>
      </c>
      <c r="N75" s="13" t="str">
        <f t="shared" si="19"/>
        <v>22.2
(5,760)</v>
      </c>
      <c r="O75" s="17">
        <v>955</v>
      </c>
      <c r="P75" s="17">
        <v>1205</v>
      </c>
      <c r="Q75" s="17">
        <v>839</v>
      </c>
      <c r="R75" s="17">
        <v>1527</v>
      </c>
      <c r="S75" s="17">
        <v>732</v>
      </c>
      <c r="T75" s="17">
        <v>1536</v>
      </c>
      <c r="U75" s="17">
        <v>717</v>
      </c>
      <c r="V75" s="17">
        <v>751</v>
      </c>
      <c r="W75" s="17">
        <v>14031</v>
      </c>
      <c r="X75" s="17">
        <v>65236</v>
      </c>
      <c r="Y75" s="17">
        <v>962106</v>
      </c>
      <c r="Z75" s="17">
        <v>5762</v>
      </c>
      <c r="AA75" s="7">
        <v>9.4460929772502471</v>
      </c>
      <c r="AB75" s="7">
        <v>9.5786963434022265</v>
      </c>
      <c r="AC75" s="7">
        <v>7.7398523985239844</v>
      </c>
      <c r="AD75" s="7">
        <v>12.186751795690343</v>
      </c>
      <c r="AE75" s="7">
        <v>6.5650224215246631</v>
      </c>
      <c r="AF75" s="7">
        <v>11.074260994953136</v>
      </c>
      <c r="AG75" s="7">
        <v>7.4765380604796663</v>
      </c>
      <c r="AH75" s="7">
        <v>9.4346733668341702</v>
      </c>
      <c r="AI75" s="7">
        <v>12.241319141511079</v>
      </c>
      <c r="AJ75" s="7">
        <v>30.799607575773756</v>
      </c>
      <c r="AK75" s="7">
        <v>16.847603771206028</v>
      </c>
      <c r="AL75" s="7">
        <v>22.161538461538463</v>
      </c>
      <c r="AM75" s="8" t="s">
        <v>31</v>
      </c>
      <c r="AN75" s="8" t="s">
        <v>31</v>
      </c>
      <c r="AO75" s="8" t="s">
        <v>31</v>
      </c>
      <c r="AP75" s="8" t="s">
        <v>31</v>
      </c>
      <c r="AQ75" s="8" t="s">
        <v>31</v>
      </c>
      <c r="AR75" s="8" t="s">
        <v>31</v>
      </c>
      <c r="AS75" s="8" t="s">
        <v>31</v>
      </c>
      <c r="AT75" s="8" t="s">
        <v>31</v>
      </c>
      <c r="AU75" s="8" t="s">
        <v>31</v>
      </c>
      <c r="AV75" s="8" t="s">
        <v>31</v>
      </c>
      <c r="AW75" s="8" t="s">
        <v>30</v>
      </c>
    </row>
    <row r="76" spans="1:49" ht="22.8" x14ac:dyDescent="0.2">
      <c r="A76" s="15" t="s">
        <v>95</v>
      </c>
      <c r="B76" s="16" t="s">
        <v>136</v>
      </c>
      <c r="C76" s="13" t="str">
        <f>FIXED(AA76,1)&amp;CHAR(10)&amp;"("&amp;FIXED(O76,0)&amp;")"</f>
        <v>37.7
(3,790)</v>
      </c>
      <c r="D76" s="13" t="str">
        <f t="shared" si="18"/>
        <v>35.6
(4,438)</v>
      </c>
      <c r="E76" s="13" t="str">
        <f t="shared" si="18"/>
        <v>24.2
(2,588)</v>
      </c>
      <c r="F76" s="13" t="str">
        <f t="shared" si="18"/>
        <v>38.7
(4,761)</v>
      </c>
      <c r="G76" s="13" t="str">
        <f t="shared" si="18"/>
        <v>23.6
(2,612)</v>
      </c>
      <c r="H76" s="13" t="str">
        <f t="shared" si="18"/>
        <v>30.4
(4,171)</v>
      </c>
      <c r="I76" s="13" t="str">
        <f t="shared" si="18"/>
        <v>30.3
(2,909)</v>
      </c>
      <c r="J76" s="13" t="str">
        <f t="shared" si="18"/>
        <v>32.5
(2,563)</v>
      </c>
      <c r="K76" s="13" t="str">
        <f t="shared" si="18"/>
        <v>32.7
(28,686)</v>
      </c>
      <c r="L76" s="13" t="str">
        <f t="shared" si="18"/>
        <v>42.0
(250,259)</v>
      </c>
      <c r="M76" s="13" t="str">
        <f t="shared" si="19"/>
        <v>34.4
(1,962,000)</v>
      </c>
      <c r="N76" s="13" t="str">
        <f t="shared" si="19"/>
        <v>57.6
(14,860)</v>
      </c>
      <c r="O76" s="17">
        <v>3790</v>
      </c>
      <c r="P76" s="17">
        <v>4438</v>
      </c>
      <c r="Q76" s="17">
        <v>2588</v>
      </c>
      <c r="R76" s="17">
        <v>4761</v>
      </c>
      <c r="S76" s="17">
        <v>2612</v>
      </c>
      <c r="T76" s="17">
        <v>4171</v>
      </c>
      <c r="U76" s="17">
        <v>2909</v>
      </c>
      <c r="V76" s="17">
        <v>2563</v>
      </c>
      <c r="W76" s="17">
        <v>28686</v>
      </c>
      <c r="X76" s="17">
        <v>250259</v>
      </c>
      <c r="Y76" s="17">
        <v>1961995</v>
      </c>
      <c r="Z76" s="17">
        <v>14861</v>
      </c>
      <c r="AA76" s="7">
        <v>37.673956262425442</v>
      </c>
      <c r="AB76" s="7">
        <v>35.646586345381522</v>
      </c>
      <c r="AC76" s="7">
        <v>24.209541627689429</v>
      </c>
      <c r="AD76" s="7">
        <v>38.707317073170728</v>
      </c>
      <c r="AE76" s="7">
        <v>23.574007220216608</v>
      </c>
      <c r="AF76" s="7">
        <v>30.400874635568513</v>
      </c>
      <c r="AG76" s="7">
        <v>30.302083333333332</v>
      </c>
      <c r="AH76" s="7">
        <v>32.525380710659896</v>
      </c>
      <c r="AI76" s="18">
        <v>32.679425837320572</v>
      </c>
      <c r="AJ76" s="18">
        <v>42.016554178838859</v>
      </c>
      <c r="AK76" s="18">
        <v>34.356832158917392</v>
      </c>
      <c r="AL76" s="18">
        <v>57.578457962030221</v>
      </c>
      <c r="AM76" s="8" t="s">
        <v>30</v>
      </c>
      <c r="AN76" s="8" t="s">
        <v>30</v>
      </c>
      <c r="AO76" s="8" t="s">
        <v>31</v>
      </c>
      <c r="AP76" s="8" t="s">
        <v>30</v>
      </c>
      <c r="AQ76" s="8" t="s">
        <v>31</v>
      </c>
      <c r="AR76" s="8" t="s">
        <v>31</v>
      </c>
      <c r="AS76" s="8" t="s">
        <v>31</v>
      </c>
      <c r="AT76" s="8" t="s">
        <v>31</v>
      </c>
      <c r="AU76" s="8" t="s">
        <v>31</v>
      </c>
      <c r="AV76" s="8" t="s">
        <v>30</v>
      </c>
      <c r="AW76" s="8" t="s">
        <v>30</v>
      </c>
    </row>
    <row r="77" spans="1:49" ht="22.8" x14ac:dyDescent="0.2">
      <c r="A77" s="15" t="s">
        <v>96</v>
      </c>
      <c r="B77" s="16" t="s">
        <v>136</v>
      </c>
      <c r="C77" s="13" t="str">
        <f>FIXED(AA77,1)&amp;CHAR(10)&amp;"("&amp;FIXED(O77,0)&amp;")"</f>
        <v>2.3
(236)</v>
      </c>
      <c r="D77" s="13" t="str">
        <f t="shared" si="18"/>
        <v>2.8
(353)</v>
      </c>
      <c r="E77" s="13" t="str">
        <f t="shared" si="18"/>
        <v>2.5
(272)</v>
      </c>
      <c r="F77" s="13" t="str">
        <f t="shared" si="18"/>
        <v>3.3
(406)</v>
      </c>
      <c r="G77" s="13" t="str">
        <f t="shared" si="18"/>
        <v>1.7
(188)</v>
      </c>
      <c r="H77" s="13" t="str">
        <f t="shared" si="18"/>
        <v>3.1
(420)</v>
      </c>
      <c r="I77" s="13" t="str">
        <f t="shared" si="18"/>
        <v>2.4
(232)</v>
      </c>
      <c r="J77" s="13" t="str">
        <f t="shared" si="18"/>
        <v>2.8
(219)</v>
      </c>
      <c r="K77" s="13" t="str">
        <f t="shared" si="18"/>
        <v>2.8
(2,463)</v>
      </c>
      <c r="L77" s="13" t="str">
        <f t="shared" si="18"/>
        <v>3.0
(168,522)</v>
      </c>
      <c r="M77" s="13" t="str">
        <f t="shared" si="19"/>
        <v>3.2
(18,950)</v>
      </c>
      <c r="N77" s="13" t="str">
        <f t="shared" si="19"/>
        <v>4.5
(1,170)</v>
      </c>
      <c r="O77" s="17">
        <v>236</v>
      </c>
      <c r="P77" s="17">
        <v>353</v>
      </c>
      <c r="Q77" s="17">
        <v>272</v>
      </c>
      <c r="R77" s="17">
        <v>406</v>
      </c>
      <c r="S77" s="17">
        <v>188</v>
      </c>
      <c r="T77" s="17">
        <v>420</v>
      </c>
      <c r="U77" s="17">
        <v>232</v>
      </c>
      <c r="V77" s="17">
        <v>219</v>
      </c>
      <c r="W77" s="17">
        <v>2463</v>
      </c>
      <c r="X77" s="17">
        <v>168522</v>
      </c>
      <c r="Y77" s="17">
        <v>18950</v>
      </c>
      <c r="Z77" s="17">
        <v>1166</v>
      </c>
      <c r="AA77" s="7">
        <v>2.3459244532803178</v>
      </c>
      <c r="AB77" s="7">
        <v>2.8353413654618471</v>
      </c>
      <c r="AC77" s="7">
        <v>2.5444340505144996</v>
      </c>
      <c r="AD77" s="7">
        <v>3.3008130081300813</v>
      </c>
      <c r="AE77" s="7">
        <v>1.6967509025270757</v>
      </c>
      <c r="AF77" s="7">
        <v>3.0612244897959182</v>
      </c>
      <c r="AG77" s="7">
        <v>2.416666666666667</v>
      </c>
      <c r="AH77" s="7">
        <v>2.7791878172588831</v>
      </c>
      <c r="AI77" s="7">
        <v>2.8058783321941214</v>
      </c>
      <c r="AJ77" s="7">
        <v>2.9510177493240688</v>
      </c>
      <c r="AK77" s="7">
        <v>3.1815587119304252</v>
      </c>
      <c r="AL77" s="7">
        <v>4.5176288260364199</v>
      </c>
      <c r="AM77" s="8" t="s">
        <v>31</v>
      </c>
      <c r="AN77" s="8" t="s">
        <v>19</v>
      </c>
      <c r="AO77" s="8" t="s">
        <v>31</v>
      </c>
      <c r="AP77" s="8" t="s">
        <v>19</v>
      </c>
      <c r="AQ77" s="8" t="s">
        <v>31</v>
      </c>
      <c r="AR77" s="8" t="s">
        <v>19</v>
      </c>
      <c r="AS77" s="8" t="s">
        <v>31</v>
      </c>
      <c r="AT77" s="8" t="s">
        <v>19</v>
      </c>
      <c r="AU77" s="8" t="s">
        <v>31</v>
      </c>
      <c r="AV77" s="8" t="s">
        <v>31</v>
      </c>
      <c r="AW77" s="8" t="s">
        <v>30</v>
      </c>
    </row>
    <row r="78" spans="1:49" ht="15" x14ac:dyDescent="0.2">
      <c r="A78" s="51" t="s">
        <v>97</v>
      </c>
      <c r="B78" s="52"/>
      <c r="C78" s="52"/>
      <c r="D78" s="52"/>
      <c r="E78" s="52"/>
      <c r="F78" s="52"/>
      <c r="G78" s="52"/>
      <c r="H78" s="52"/>
      <c r="I78" s="52"/>
      <c r="J78" s="52"/>
      <c r="K78" s="52"/>
      <c r="L78" s="52"/>
      <c r="M78" s="52"/>
      <c r="N78" s="53"/>
      <c r="O78" s="17"/>
      <c r="P78" s="17"/>
      <c r="Q78" s="17"/>
      <c r="R78" s="17"/>
      <c r="S78" s="17"/>
      <c r="T78" s="17"/>
      <c r="U78" s="17"/>
      <c r="V78" s="17"/>
      <c r="W78" s="17"/>
      <c r="X78" s="17"/>
      <c r="Y78" s="17"/>
      <c r="Z78" s="17"/>
      <c r="AA78" s="7"/>
      <c r="AB78" s="7"/>
      <c r="AC78" s="7"/>
      <c r="AD78" s="7"/>
      <c r="AE78" s="7"/>
      <c r="AF78" s="7"/>
      <c r="AG78" s="7"/>
      <c r="AH78" s="7"/>
      <c r="AI78" s="7"/>
      <c r="AJ78" s="7"/>
      <c r="AK78" s="7"/>
      <c r="AL78" s="7"/>
      <c r="AM78" s="8"/>
      <c r="AN78" s="8"/>
      <c r="AO78" s="8"/>
      <c r="AP78" s="8"/>
      <c r="AQ78" s="8"/>
      <c r="AR78" s="8"/>
      <c r="AS78" s="8"/>
      <c r="AT78" s="8"/>
      <c r="AU78" s="8"/>
      <c r="AV78" s="8"/>
      <c r="AW78" s="8"/>
    </row>
    <row r="79" spans="1:49" ht="22.8" x14ac:dyDescent="0.2">
      <c r="A79" s="15" t="s">
        <v>98</v>
      </c>
      <c r="B79" s="16">
        <v>2022</v>
      </c>
      <c r="C79" s="13" t="str">
        <f t="shared" ref="C79:N81" si="20">FIXED(AA79*100,1,-2)&amp;"%"&amp;CHAR(10)&amp;"("&amp;FIXED(O79,-1)&amp;")"</f>
        <v>2.0%
(20)</v>
      </c>
      <c r="D79" s="13" t="str">
        <f t="shared" si="20"/>
        <v>3.8%
(50)</v>
      </c>
      <c r="E79" s="13" t="str">
        <f t="shared" si="20"/>
        <v>1.5%
(10)</v>
      </c>
      <c r="F79" s="13" t="str">
        <f t="shared" si="20"/>
        <v>2.6%
(30)</v>
      </c>
      <c r="G79" s="13" t="str">
        <f t="shared" si="20"/>
        <v>1.4%
(10)</v>
      </c>
      <c r="H79" s="13" t="str">
        <f t="shared" si="20"/>
        <v>2.5%
(30)</v>
      </c>
      <c r="I79" s="13" t="str">
        <f t="shared" si="20"/>
        <v>1.8%
(10)</v>
      </c>
      <c r="J79" s="13" t="str">
        <f t="shared" si="20"/>
        <v>2.0%
(20)</v>
      </c>
      <c r="K79" s="13" t="str">
        <f t="shared" si="20"/>
        <v>2.3%
(170)</v>
      </c>
      <c r="L79" s="13" t="str">
        <f t="shared" si="20"/>
        <v>3.0%
(1,760)</v>
      </c>
      <c r="M79" s="13" t="str">
        <f t="shared" si="20"/>
        <v>2.9%
(14,980)</v>
      </c>
      <c r="N79" s="13" t="str">
        <f t="shared" si="20"/>
        <v>3.0%
(80)</v>
      </c>
      <c r="O79" s="17">
        <v>18</v>
      </c>
      <c r="P79" s="17">
        <v>46</v>
      </c>
      <c r="Q79" s="17">
        <v>13</v>
      </c>
      <c r="R79" s="17">
        <v>26</v>
      </c>
      <c r="S79" s="17">
        <v>12</v>
      </c>
      <c r="T79" s="17">
        <v>28</v>
      </c>
      <c r="U79" s="17">
        <v>11</v>
      </c>
      <c r="V79" s="17">
        <v>16</v>
      </c>
      <c r="W79" s="17">
        <v>170</v>
      </c>
      <c r="X79" s="17">
        <v>1759</v>
      </c>
      <c r="Y79" s="17">
        <v>14982</v>
      </c>
      <c r="Z79" s="17">
        <v>84</v>
      </c>
      <c r="AA79" s="13">
        <v>1.9911999999999999E-2</v>
      </c>
      <c r="AB79" s="13">
        <v>3.8206000000000004E-2</v>
      </c>
      <c r="AC79" s="13">
        <v>1.5294E-2</v>
      </c>
      <c r="AD79" s="13">
        <v>2.5922000000000001E-2</v>
      </c>
      <c r="AE79" s="13">
        <v>1.4218E-2</v>
      </c>
      <c r="AF79" s="13">
        <v>2.4561000000000003E-2</v>
      </c>
      <c r="AG79" s="13">
        <v>1.7770999999999999E-2</v>
      </c>
      <c r="AH79" s="13">
        <v>2.0202000000000001E-2</v>
      </c>
      <c r="AI79" s="13">
        <v>2.3109999999999999E-2</v>
      </c>
      <c r="AJ79" s="13">
        <v>3.0308000000000002E-2</v>
      </c>
      <c r="AK79" s="13">
        <v>2.8801999999999998E-2</v>
      </c>
      <c r="AL79" s="13">
        <v>3.0424000000000003E-2</v>
      </c>
      <c r="AM79" s="8" t="s">
        <v>19</v>
      </c>
      <c r="AN79" s="8" t="s">
        <v>19</v>
      </c>
      <c r="AO79" s="8" t="s">
        <v>18</v>
      </c>
      <c r="AP79" s="8" t="s">
        <v>19</v>
      </c>
      <c r="AQ79" s="8" t="s">
        <v>18</v>
      </c>
      <c r="AR79" s="8" t="s">
        <v>19</v>
      </c>
      <c r="AS79" s="8" t="s">
        <v>19</v>
      </c>
      <c r="AT79" s="8" t="s">
        <v>19</v>
      </c>
      <c r="AU79" s="8" t="s">
        <v>18</v>
      </c>
      <c r="AV79" s="8" t="s">
        <v>17</v>
      </c>
      <c r="AW79" s="8" t="s">
        <v>19</v>
      </c>
    </row>
    <row r="80" spans="1:49" ht="22.8" x14ac:dyDescent="0.2">
      <c r="A80" s="15" t="s">
        <v>99</v>
      </c>
      <c r="B80" s="16" t="s">
        <v>137</v>
      </c>
      <c r="C80" s="13" t="str">
        <f t="shared" si="20"/>
        <v>26.2%
(280)</v>
      </c>
      <c r="D80" s="13" t="str">
        <f t="shared" si="20"/>
        <v>23.8%
(320)</v>
      </c>
      <c r="E80" s="13" t="str">
        <f t="shared" si="20"/>
        <v>23.9%
(240)</v>
      </c>
      <c r="F80" s="13" t="str">
        <f t="shared" si="20"/>
        <v>25.6%
(280)</v>
      </c>
      <c r="G80" s="13" t="str">
        <f t="shared" si="20"/>
        <v>26.4%
(240)</v>
      </c>
      <c r="H80" s="13" t="str">
        <f t="shared" si="20"/>
        <v>21.8%
(290)</v>
      </c>
      <c r="I80" s="13" t="str">
        <f t="shared" si="20"/>
        <v>24.4%
(190)</v>
      </c>
      <c r="J80" s="13" t="str">
        <f t="shared" si="20"/>
        <v>24.1%
(200)</v>
      </c>
      <c r="K80" s="13" t="str">
        <f t="shared" si="20"/>
        <v>24.4%
(2,030)</v>
      </c>
      <c r="L80" s="13" t="str">
        <f t="shared" si="20"/>
        <v>23.4%
(14,930)</v>
      </c>
      <c r="M80" s="13" t="str">
        <f t="shared" si="20"/>
        <v>22.1%
(123,710)</v>
      </c>
      <c r="N80" s="13" t="str">
        <f t="shared" si="20"/>
        <v>26.0%
(780)</v>
      </c>
      <c r="O80" s="17">
        <v>280</v>
      </c>
      <c r="P80" s="17">
        <v>320</v>
      </c>
      <c r="Q80" s="17">
        <v>235</v>
      </c>
      <c r="R80" s="17">
        <v>280</v>
      </c>
      <c r="S80" s="17">
        <v>235</v>
      </c>
      <c r="T80" s="17">
        <v>285</v>
      </c>
      <c r="U80" s="17">
        <v>190</v>
      </c>
      <c r="V80" s="17">
        <v>200</v>
      </c>
      <c r="W80" s="17">
        <v>2025</v>
      </c>
      <c r="X80" s="17">
        <v>14930</v>
      </c>
      <c r="Y80" s="17">
        <v>123709</v>
      </c>
      <c r="Z80" s="17">
        <v>780</v>
      </c>
      <c r="AA80" s="13">
        <v>0.26200000000000001</v>
      </c>
      <c r="AB80" s="13">
        <v>0.23800000000000002</v>
      </c>
      <c r="AC80" s="13">
        <v>0.23899999999999999</v>
      </c>
      <c r="AD80" s="13">
        <v>0.25600000000000001</v>
      </c>
      <c r="AE80" s="13">
        <v>0.26400000000000001</v>
      </c>
      <c r="AF80" s="13">
        <v>0.218</v>
      </c>
      <c r="AG80" s="13">
        <v>0.24399999999999999</v>
      </c>
      <c r="AH80" s="13">
        <v>0.24100000000000002</v>
      </c>
      <c r="AI80" s="13">
        <v>0.24399999999999999</v>
      </c>
      <c r="AJ80" s="13">
        <v>0.23399999999999999</v>
      </c>
      <c r="AK80" s="13">
        <v>0.2206252675131973</v>
      </c>
      <c r="AL80" s="13">
        <v>0.26</v>
      </c>
      <c r="AM80" s="8" t="s">
        <v>17</v>
      </c>
      <c r="AN80" s="8" t="s">
        <v>19</v>
      </c>
      <c r="AO80" s="8" t="s">
        <v>19</v>
      </c>
      <c r="AP80" s="8" t="s">
        <v>17</v>
      </c>
      <c r="AQ80" s="8" t="s">
        <v>17</v>
      </c>
      <c r="AR80" s="8" t="s">
        <v>19</v>
      </c>
      <c r="AS80" s="8" t="s">
        <v>19</v>
      </c>
      <c r="AT80" s="8" t="s">
        <v>19</v>
      </c>
      <c r="AU80" s="8" t="s">
        <v>17</v>
      </c>
      <c r="AV80" s="8" t="s">
        <v>17</v>
      </c>
      <c r="AW80" s="8" t="s">
        <v>17</v>
      </c>
    </row>
    <row r="81" spans="1:50" ht="22.8" x14ac:dyDescent="0.2">
      <c r="A81" s="15" t="s">
        <v>100</v>
      </c>
      <c r="B81" s="16" t="s">
        <v>137</v>
      </c>
      <c r="C81" s="13" t="str">
        <f t="shared" si="20"/>
        <v>38.2%
(410)</v>
      </c>
      <c r="D81" s="13" t="str">
        <f t="shared" si="20"/>
        <v>36.9%
(540)</v>
      </c>
      <c r="E81" s="13" t="str">
        <f t="shared" si="20"/>
        <v>33.0%
(340)</v>
      </c>
      <c r="F81" s="13" t="str">
        <f t="shared" si="20"/>
        <v>39.0%
(470)</v>
      </c>
      <c r="G81" s="13" t="str">
        <f t="shared" si="20"/>
        <v>32.9%
(350)</v>
      </c>
      <c r="H81" s="13" t="str">
        <f t="shared" si="20"/>
        <v>36.0%
(500)</v>
      </c>
      <c r="I81" s="13" t="str">
        <f t="shared" si="20"/>
        <v>36.5%
(330)</v>
      </c>
      <c r="J81" s="13" t="str">
        <f t="shared" si="20"/>
        <v>39.5%
(350)</v>
      </c>
      <c r="K81" s="13" t="str">
        <f t="shared" si="20"/>
        <v>36.5%
(3,280)</v>
      </c>
      <c r="L81" s="13" t="str">
        <f t="shared" si="20"/>
        <v>38.4%
(26,770)</v>
      </c>
      <c r="M81" s="13" t="str">
        <f t="shared" si="20"/>
        <v>35.8%
(217,530)</v>
      </c>
      <c r="N81" s="13" t="str">
        <f t="shared" si="20"/>
        <v>41.1%
(1,310)</v>
      </c>
      <c r="O81" s="17">
        <v>405</v>
      </c>
      <c r="P81" s="17">
        <v>540</v>
      </c>
      <c r="Q81" s="17">
        <v>335</v>
      </c>
      <c r="R81" s="17">
        <v>470</v>
      </c>
      <c r="S81" s="17">
        <v>350</v>
      </c>
      <c r="T81" s="17">
        <v>495</v>
      </c>
      <c r="U81" s="17">
        <v>330</v>
      </c>
      <c r="V81" s="17">
        <v>350</v>
      </c>
      <c r="W81" s="17">
        <v>3275</v>
      </c>
      <c r="X81" s="17">
        <v>26770</v>
      </c>
      <c r="Y81" s="17">
        <v>217532</v>
      </c>
      <c r="Z81" s="17">
        <v>1305</v>
      </c>
      <c r="AA81" s="13">
        <v>0.38200000000000001</v>
      </c>
      <c r="AB81" s="13">
        <v>0.36899999999999999</v>
      </c>
      <c r="AC81" s="13">
        <v>0.33</v>
      </c>
      <c r="AD81" s="13">
        <v>0.39</v>
      </c>
      <c r="AE81" s="13">
        <v>0.32899999999999996</v>
      </c>
      <c r="AF81" s="13">
        <v>0.36</v>
      </c>
      <c r="AG81" s="13">
        <v>0.36499999999999999</v>
      </c>
      <c r="AH81" s="13">
        <v>0.39500000000000002</v>
      </c>
      <c r="AI81" s="13">
        <v>0.36499999999999999</v>
      </c>
      <c r="AJ81" s="13">
        <v>0.38400000000000001</v>
      </c>
      <c r="AK81" s="13">
        <v>0.35845322585163375</v>
      </c>
      <c r="AL81" s="13">
        <v>0.41100000000000003</v>
      </c>
      <c r="AM81" s="8" t="s">
        <v>19</v>
      </c>
      <c r="AN81" s="8" t="s">
        <v>19</v>
      </c>
      <c r="AO81" s="8" t="s">
        <v>18</v>
      </c>
      <c r="AP81" s="8" t="s">
        <v>17</v>
      </c>
      <c r="AQ81" s="8" t="s">
        <v>18</v>
      </c>
      <c r="AR81" s="8" t="s">
        <v>19</v>
      </c>
      <c r="AS81" s="8" t="s">
        <v>19</v>
      </c>
      <c r="AT81" s="8" t="s">
        <v>17</v>
      </c>
      <c r="AU81" s="8" t="s">
        <v>19</v>
      </c>
      <c r="AV81" s="8" t="s">
        <v>17</v>
      </c>
      <c r="AW81" s="8" t="s">
        <v>17</v>
      </c>
    </row>
    <row r="82" spans="1:50" ht="22.8" x14ac:dyDescent="0.2">
      <c r="A82" s="15" t="s">
        <v>101</v>
      </c>
      <c r="B82" s="16">
        <v>2021</v>
      </c>
      <c r="C82" s="13" t="str">
        <f>FIXED(AA82,1)&amp;CHAR(10)&amp;"("&amp;FIXED(O82,0)&amp;")"</f>
        <v>19.4
(31)</v>
      </c>
      <c r="D82" s="13" t="str">
        <f t="shared" ref="D82:L85" si="21">FIXED(AB82,1)&amp;CHAR(10)&amp;"("&amp;FIXED(P82,0)&amp;")"</f>
        <v>18.2
(39)</v>
      </c>
      <c r="E82" s="13" t="str">
        <f t="shared" si="21"/>
        <v>11.3
(19)</v>
      </c>
      <c r="F82" s="13" t="str">
        <f t="shared" si="21"/>
        <v>14.2
(27)</v>
      </c>
      <c r="G82" s="13" t="str">
        <f t="shared" si="21"/>
        <v>11.9
(19)</v>
      </c>
      <c r="H82" s="13" t="str">
        <f t="shared" si="21"/>
        <v>14.7
(31)</v>
      </c>
      <c r="I82" s="13" t="str">
        <f t="shared" si="21"/>
        <v>16.3
(25)</v>
      </c>
      <c r="J82" s="13" t="str">
        <f t="shared" si="21"/>
        <v>25.8
(33)</v>
      </c>
      <c r="K82" s="13" t="str">
        <f t="shared" si="21"/>
        <v>16.2
(224)</v>
      </c>
      <c r="L82" s="13" t="str">
        <f t="shared" si="21"/>
        <v>15.2
(1,587)</v>
      </c>
      <c r="M82" s="13" t="str">
        <f>FIXED(AK82,1)&amp;CHAR(10)&amp;"("&amp;FIXED(Y82,-1)&amp;")"</f>
        <v>13.1
(12,360)</v>
      </c>
      <c r="N82" s="13" t="str">
        <f>FIXED(AL82,1)&amp;CHAR(10)&amp;"("&amp;FIXED(Z82,-1)&amp;")"</f>
        <v>24.4
(110)</v>
      </c>
      <c r="O82" s="17">
        <v>31</v>
      </c>
      <c r="P82" s="17">
        <v>39</v>
      </c>
      <c r="Q82" s="17">
        <v>19</v>
      </c>
      <c r="R82" s="17">
        <v>27</v>
      </c>
      <c r="S82" s="17">
        <v>19</v>
      </c>
      <c r="T82" s="17">
        <v>31</v>
      </c>
      <c r="U82" s="17">
        <v>25</v>
      </c>
      <c r="V82" s="17">
        <v>33</v>
      </c>
      <c r="W82" s="17">
        <v>224</v>
      </c>
      <c r="X82" s="17">
        <v>1587</v>
      </c>
      <c r="Y82" s="17">
        <v>12361</v>
      </c>
      <c r="Z82" s="17">
        <v>107</v>
      </c>
      <c r="AA82" s="7">
        <v>19.3629</v>
      </c>
      <c r="AB82" s="7">
        <v>18.23282</v>
      </c>
      <c r="AC82" s="7">
        <v>11.29608</v>
      </c>
      <c r="AD82" s="7">
        <v>14.21801</v>
      </c>
      <c r="AE82" s="7">
        <v>11.942170000000001</v>
      </c>
      <c r="AF82" s="7">
        <v>14.712859999999999</v>
      </c>
      <c r="AG82" s="7">
        <v>16.318539999999999</v>
      </c>
      <c r="AH82" s="7">
        <v>25.801410000000001</v>
      </c>
      <c r="AI82" s="7">
        <v>16.196670000000001</v>
      </c>
      <c r="AJ82" s="18">
        <v>15.187329999999999</v>
      </c>
      <c r="AK82" s="18">
        <v>13.07671</v>
      </c>
      <c r="AL82" s="18">
        <v>24.412500000000001</v>
      </c>
      <c r="AM82" s="8" t="s">
        <v>17</v>
      </c>
      <c r="AN82" s="8" t="s">
        <v>19</v>
      </c>
      <c r="AO82" s="8" t="s">
        <v>19</v>
      </c>
      <c r="AP82" s="8" t="s">
        <v>19</v>
      </c>
      <c r="AQ82" s="8" t="s">
        <v>19</v>
      </c>
      <c r="AR82" s="8" t="s">
        <v>19</v>
      </c>
      <c r="AS82" s="8" t="s">
        <v>19</v>
      </c>
      <c r="AT82" s="8" t="s">
        <v>17</v>
      </c>
      <c r="AU82" s="8" t="s">
        <v>17</v>
      </c>
      <c r="AV82" s="8" t="s">
        <v>17</v>
      </c>
      <c r="AW82" s="8" t="s">
        <v>17</v>
      </c>
    </row>
    <row r="83" spans="1:50" ht="22.8" x14ac:dyDescent="0.2">
      <c r="A83" s="15" t="s">
        <v>102</v>
      </c>
      <c r="B83" s="16" t="s">
        <v>28</v>
      </c>
      <c r="C83" s="13">
        <f>AA83</f>
        <v>0.78927576601671312</v>
      </c>
      <c r="D83" s="13">
        <f t="shared" ref="D83:N84" si="22">AB83</f>
        <v>0.82008401938412667</v>
      </c>
      <c r="E83" s="13">
        <f t="shared" si="22"/>
        <v>0.81926227967980758</v>
      </c>
      <c r="F83" s="13">
        <f t="shared" si="22"/>
        <v>0.79244931062449309</v>
      </c>
      <c r="G83" s="13">
        <f t="shared" si="22"/>
        <v>0.80731769136070675</v>
      </c>
      <c r="H83" s="13">
        <f t="shared" si="22"/>
        <v>0.8180277203416455</v>
      </c>
      <c r="I83" s="13">
        <f t="shared" si="22"/>
        <v>0.80107880267509679</v>
      </c>
      <c r="J83" s="13">
        <f t="shared" si="22"/>
        <v>0.80398489452871691</v>
      </c>
      <c r="K83" s="13">
        <f t="shared" si="22"/>
        <v>0.80710737538009181</v>
      </c>
      <c r="L83" s="13">
        <f t="shared" si="22"/>
        <v>0.80778227039013695</v>
      </c>
      <c r="M83" s="13">
        <f t="shared" si="22"/>
        <v>0.82194240025933063</v>
      </c>
      <c r="N83" s="13">
        <f t="shared" si="22"/>
        <v>0.77827061296053324</v>
      </c>
      <c r="O83" s="17"/>
      <c r="P83" s="17"/>
      <c r="Q83" s="17"/>
      <c r="R83" s="17"/>
      <c r="S83" s="17"/>
      <c r="T83" s="17"/>
      <c r="U83" s="17"/>
      <c r="V83" s="17"/>
      <c r="W83" s="17"/>
      <c r="X83" s="17"/>
      <c r="Y83" s="17"/>
      <c r="Z83" s="17"/>
      <c r="AA83" s="13">
        <v>0.78927576601671312</v>
      </c>
      <c r="AB83" s="13">
        <v>0.82008401938412667</v>
      </c>
      <c r="AC83" s="13">
        <v>0.81926227967980758</v>
      </c>
      <c r="AD83" s="13">
        <v>0.79244931062449309</v>
      </c>
      <c r="AE83" s="13">
        <v>0.80731769136070675</v>
      </c>
      <c r="AF83" s="13">
        <v>0.8180277203416455</v>
      </c>
      <c r="AG83" s="13">
        <v>0.80107880267509679</v>
      </c>
      <c r="AH83" s="13">
        <v>0.80398489452871691</v>
      </c>
      <c r="AI83" s="13">
        <v>0.80710737538009181</v>
      </c>
      <c r="AJ83" s="13">
        <v>0.80778227039013695</v>
      </c>
      <c r="AK83" s="13">
        <v>0.82194240025933063</v>
      </c>
      <c r="AL83" s="13">
        <v>0.77827061296053324</v>
      </c>
      <c r="AM83" s="8" t="s">
        <v>17</v>
      </c>
      <c r="AN83" s="8" t="s">
        <v>19</v>
      </c>
      <c r="AO83" s="8" t="s">
        <v>17</v>
      </c>
      <c r="AP83" s="8" t="s">
        <v>17</v>
      </c>
      <c r="AQ83" s="8" t="s">
        <v>17</v>
      </c>
      <c r="AR83" s="8" t="s">
        <v>17</v>
      </c>
      <c r="AS83" s="8" t="s">
        <v>17</v>
      </c>
      <c r="AT83" s="8" t="s">
        <v>17</v>
      </c>
      <c r="AU83" s="8" t="s">
        <v>17</v>
      </c>
      <c r="AV83" s="8" t="s">
        <v>17</v>
      </c>
      <c r="AW83" s="8" t="s">
        <v>17</v>
      </c>
    </row>
    <row r="84" spans="1:50" ht="22.8" x14ac:dyDescent="0.2">
      <c r="A84" s="15" t="s">
        <v>103</v>
      </c>
      <c r="B84" s="16" t="s">
        <v>28</v>
      </c>
      <c r="C84" s="13">
        <f>AA84</f>
        <v>0.20220057899501587</v>
      </c>
      <c r="D84" s="13">
        <f t="shared" si="22"/>
        <v>0.16878059007087623</v>
      </c>
      <c r="E84" s="13">
        <f t="shared" si="22"/>
        <v>0.17798489232966289</v>
      </c>
      <c r="F84" s="13">
        <f t="shared" si="22"/>
        <v>0.20771458000470402</v>
      </c>
      <c r="G84" s="13">
        <f t="shared" si="22"/>
        <v>0.18652690274458686</v>
      </c>
      <c r="H84" s="13">
        <f t="shared" si="22"/>
        <v>0.18243258053438741</v>
      </c>
      <c r="I84" s="13">
        <f t="shared" si="22"/>
        <v>0.19637957118263863</v>
      </c>
      <c r="J84" s="13">
        <f t="shared" si="22"/>
        <v>0.18488944269965796</v>
      </c>
      <c r="K84" s="13">
        <f t="shared" si="22"/>
        <v>0.18804845086884661</v>
      </c>
      <c r="L84" s="13">
        <f t="shared" si="22"/>
        <v>0.18106587111522113</v>
      </c>
      <c r="M84" s="13">
        <f t="shared" si="22"/>
        <v>0.17303065488632619</v>
      </c>
      <c r="N84" s="13">
        <f t="shared" si="22"/>
        <v>0.21135357319791925</v>
      </c>
      <c r="O84" s="17"/>
      <c r="P84" s="17"/>
      <c r="Q84" s="17"/>
      <c r="R84" s="17"/>
      <c r="S84" s="17"/>
      <c r="T84" s="17"/>
      <c r="U84" s="17"/>
      <c r="V84" s="17"/>
      <c r="W84" s="17"/>
      <c r="X84" s="17"/>
      <c r="Y84" s="17"/>
      <c r="Z84" s="17"/>
      <c r="AA84" s="13">
        <v>0.20220057899501587</v>
      </c>
      <c r="AB84" s="13">
        <v>0.16878059007087623</v>
      </c>
      <c r="AC84" s="13">
        <v>0.17798489232966289</v>
      </c>
      <c r="AD84" s="13">
        <v>0.20771458000470402</v>
      </c>
      <c r="AE84" s="13">
        <v>0.18652690274458686</v>
      </c>
      <c r="AF84" s="13">
        <v>0.18243258053438741</v>
      </c>
      <c r="AG84" s="13">
        <v>0.19637957118263863</v>
      </c>
      <c r="AH84" s="13">
        <v>0.18488944269965796</v>
      </c>
      <c r="AI84" s="13">
        <v>0.18804845086884661</v>
      </c>
      <c r="AJ84" s="13">
        <v>0.18106587111522113</v>
      </c>
      <c r="AK84" s="13">
        <v>0.17303065488632619</v>
      </c>
      <c r="AL84" s="13">
        <v>0.21135357319791925</v>
      </c>
      <c r="AM84" s="8" t="s">
        <v>17</v>
      </c>
      <c r="AN84" s="8" t="s">
        <v>18</v>
      </c>
      <c r="AO84" s="8" t="s">
        <v>17</v>
      </c>
      <c r="AP84" s="8" t="s">
        <v>17</v>
      </c>
      <c r="AQ84" s="8" t="s">
        <v>17</v>
      </c>
      <c r="AR84" s="8" t="s">
        <v>17</v>
      </c>
      <c r="AS84" s="8" t="s">
        <v>17</v>
      </c>
      <c r="AT84" s="8" t="s">
        <v>17</v>
      </c>
      <c r="AU84" s="8" t="s">
        <v>17</v>
      </c>
      <c r="AV84" s="8" t="s">
        <v>17</v>
      </c>
      <c r="AW84" s="8" t="s">
        <v>17</v>
      </c>
    </row>
    <row r="85" spans="1:50" ht="22.8" x14ac:dyDescent="0.2">
      <c r="A85" s="15" t="s">
        <v>104</v>
      </c>
      <c r="B85" s="16" t="s">
        <v>70</v>
      </c>
      <c r="C85" s="13" t="str">
        <f>FIXED(AA85,1)&amp;CHAR(10)&amp;"("&amp;FIXED(O85,0)&amp;")"</f>
        <v>161.3
(160)</v>
      </c>
      <c r="D85" s="13" t="str">
        <f t="shared" si="21"/>
        <v>130.5
(155)</v>
      </c>
      <c r="E85" s="13" t="str">
        <f t="shared" si="21"/>
        <v>161.3
(165)</v>
      </c>
      <c r="F85" s="13" t="str">
        <f t="shared" si="21"/>
        <v>95.6
(120)</v>
      </c>
      <c r="G85" s="13" t="str">
        <f t="shared" si="21"/>
        <v>155.2
(155)</v>
      </c>
      <c r="H85" s="13" t="str">
        <f t="shared" si="21"/>
        <v>125.8
(160)</v>
      </c>
      <c r="I85" s="13" t="str">
        <f t="shared" si="21"/>
        <v>85.0
(70)</v>
      </c>
      <c r="J85" s="13" t="str">
        <f t="shared" si="21"/>
        <v>198.0
(160)</v>
      </c>
      <c r="K85" s="13" t="str">
        <f t="shared" si="21"/>
        <v>135.3
(1,150)</v>
      </c>
      <c r="L85" s="13" t="str">
        <f t="shared" si="21"/>
        <v>120.2
(7,385)</v>
      </c>
      <c r="M85" s="13" t="str">
        <f>FIXED(AK85,1)&amp;CHAR(10)&amp;"("&amp;FIXED(Y85,-1)&amp;")"</f>
        <v>126.3
(73,240)</v>
      </c>
      <c r="N85" s="13" t="str">
        <f>FIXED(AL85,1)&amp;CHAR(10)&amp;"("&amp;FIXED(Z85,-1)&amp;")"</f>
        <v>126.4
(330)</v>
      </c>
      <c r="O85" s="17">
        <v>160</v>
      </c>
      <c r="P85" s="17">
        <v>155</v>
      </c>
      <c r="Q85" s="17">
        <v>165</v>
      </c>
      <c r="R85" s="17">
        <v>120</v>
      </c>
      <c r="S85" s="17">
        <v>155</v>
      </c>
      <c r="T85" s="17">
        <v>160</v>
      </c>
      <c r="U85" s="17">
        <v>70</v>
      </c>
      <c r="V85" s="17">
        <v>160</v>
      </c>
      <c r="W85" s="17">
        <v>1150</v>
      </c>
      <c r="X85" s="17">
        <v>7385</v>
      </c>
      <c r="Y85" s="17">
        <v>73239</v>
      </c>
      <c r="Z85" s="17">
        <v>330</v>
      </c>
      <c r="AA85" s="6">
        <v>161.33590000000001</v>
      </c>
      <c r="AB85" s="6">
        <v>130.4717</v>
      </c>
      <c r="AC85" s="6">
        <v>161.34200000000001</v>
      </c>
      <c r="AD85" s="6">
        <v>95.573599999999999</v>
      </c>
      <c r="AE85" s="6">
        <v>155.17869999999999</v>
      </c>
      <c r="AF85" s="6">
        <v>125.8396</v>
      </c>
      <c r="AG85" s="6">
        <v>84.984099999999998</v>
      </c>
      <c r="AH85" s="6">
        <v>198.0069</v>
      </c>
      <c r="AI85" s="6">
        <v>135.2784</v>
      </c>
      <c r="AJ85" s="6">
        <v>120.1717</v>
      </c>
      <c r="AK85" s="6">
        <v>126.26957</v>
      </c>
      <c r="AL85" s="6">
        <v>126.3884</v>
      </c>
      <c r="AM85" s="8" t="s">
        <v>17</v>
      </c>
      <c r="AN85" s="8" t="s">
        <v>19</v>
      </c>
      <c r="AO85" s="8" t="s">
        <v>17</v>
      </c>
      <c r="AP85" s="8" t="s">
        <v>18</v>
      </c>
      <c r="AQ85" s="8" t="s">
        <v>17</v>
      </c>
      <c r="AR85" s="8" t="s">
        <v>19</v>
      </c>
      <c r="AS85" s="8" t="s">
        <v>18</v>
      </c>
      <c r="AT85" s="8" t="s">
        <v>17</v>
      </c>
      <c r="AU85" s="8" t="s">
        <v>17</v>
      </c>
      <c r="AV85" s="8" t="s">
        <v>18</v>
      </c>
      <c r="AW85" s="8" t="s">
        <v>19</v>
      </c>
    </row>
    <row r="86" spans="1:50" x14ac:dyDescent="0.2">
      <c r="A86" s="15" t="s">
        <v>105</v>
      </c>
      <c r="B86" s="16">
        <v>2023</v>
      </c>
      <c r="C86" s="13">
        <f>AA86</f>
        <v>0.11212869769999999</v>
      </c>
      <c r="D86" s="13">
        <f t="shared" ref="D86:L86" si="23">AB86</f>
        <v>7.3479460129999993E-2</v>
      </c>
      <c r="E86" s="13">
        <f t="shared" si="23"/>
        <v>8.5095270860000002E-2</v>
      </c>
      <c r="F86" s="13">
        <f t="shared" si="23"/>
        <v>4.6056147789999995E-2</v>
      </c>
      <c r="G86" s="13">
        <f t="shared" si="23"/>
        <v>4.0819970579999997E-2</v>
      </c>
      <c r="H86" s="13">
        <f t="shared" si="23"/>
        <v>0.12296613170000001</v>
      </c>
      <c r="I86" s="13">
        <f t="shared" si="23"/>
        <v>1.8076175890000001E-2</v>
      </c>
      <c r="J86" s="13">
        <f t="shared" si="23"/>
        <v>0.1012488918</v>
      </c>
      <c r="K86" s="13">
        <f t="shared" si="23"/>
        <v>7.3185544519999993E-2</v>
      </c>
      <c r="L86" s="13">
        <f t="shared" si="23"/>
        <v>0.1196935199</v>
      </c>
      <c r="M86" s="13">
        <f>AK86</f>
        <v>0.1162535412</v>
      </c>
      <c r="N86" s="13">
        <f>AL86</f>
        <v>0.12998212619999999</v>
      </c>
      <c r="O86" s="17"/>
      <c r="P86" s="17"/>
      <c r="Q86" s="17"/>
      <c r="R86" s="17"/>
      <c r="S86" s="17"/>
      <c r="T86" s="17"/>
      <c r="U86" s="17"/>
      <c r="V86" s="17"/>
      <c r="W86" s="17"/>
      <c r="X86" s="17"/>
      <c r="Y86" s="17"/>
      <c r="Z86" s="17"/>
      <c r="AA86" s="13">
        <v>0.11212869769999999</v>
      </c>
      <c r="AB86" s="13">
        <v>7.3479460129999993E-2</v>
      </c>
      <c r="AC86" s="13">
        <v>8.5095270860000002E-2</v>
      </c>
      <c r="AD86" s="13">
        <v>4.6056147789999995E-2</v>
      </c>
      <c r="AE86" s="13">
        <v>4.0819970579999997E-2</v>
      </c>
      <c r="AF86" s="13">
        <v>0.12296613170000001</v>
      </c>
      <c r="AG86" s="13">
        <v>1.8076175890000001E-2</v>
      </c>
      <c r="AH86" s="13">
        <v>0.1012488918</v>
      </c>
      <c r="AI86" s="13">
        <v>7.3185544519999993E-2</v>
      </c>
      <c r="AJ86" s="13">
        <v>0.1196935199</v>
      </c>
      <c r="AK86" s="13">
        <v>0.1162535412</v>
      </c>
      <c r="AL86" s="13">
        <v>0.12998212619999999</v>
      </c>
      <c r="AM86" s="8" t="s">
        <v>19</v>
      </c>
      <c r="AN86" s="8" t="s">
        <v>19</v>
      </c>
      <c r="AO86" s="8" t="s">
        <v>19</v>
      </c>
      <c r="AP86" s="8" t="s">
        <v>18</v>
      </c>
      <c r="AQ86" s="8" t="s">
        <v>18</v>
      </c>
      <c r="AR86" s="8" t="s">
        <v>19</v>
      </c>
      <c r="AS86" s="8" t="s">
        <v>18</v>
      </c>
      <c r="AT86" s="8" t="s">
        <v>19</v>
      </c>
      <c r="AU86" s="8" t="s">
        <v>18</v>
      </c>
      <c r="AV86" s="8" t="s">
        <v>19</v>
      </c>
      <c r="AW86" s="8" t="s">
        <v>19</v>
      </c>
    </row>
    <row r="87" spans="1:50" ht="34.200000000000003" x14ac:dyDescent="0.2">
      <c r="A87" s="15" t="s">
        <v>139</v>
      </c>
      <c r="B87" s="16" t="s">
        <v>136</v>
      </c>
      <c r="C87" s="13" t="str">
        <f>FIXED(AA87,0)&amp;CHAR(10)&amp;"("&amp;FIXED(O87,-1)&amp;")"</f>
        <v>678
(690)</v>
      </c>
      <c r="D87" s="13" t="str">
        <f t="shared" ref="D87:L87" si="24">FIXED(AB87,0)&amp;CHAR(10)&amp;"("&amp;FIXED(P87,-1)&amp;")"</f>
        <v>712
(880)</v>
      </c>
      <c r="E87" s="13" t="str">
        <f t="shared" si="24"/>
        <v>659
(760)</v>
      </c>
      <c r="F87" s="13" t="str">
        <f t="shared" si="24"/>
        <v>733
(940)</v>
      </c>
      <c r="G87" s="13" t="str">
        <f t="shared" si="24"/>
        <v>538
(680)</v>
      </c>
      <c r="H87" s="13" t="str">
        <f t="shared" si="24"/>
        <v>646
(960)</v>
      </c>
      <c r="I87" s="13" t="str">
        <f t="shared" si="24"/>
        <v>602
(670)</v>
      </c>
      <c r="J87" s="13" t="str">
        <f t="shared" si="24"/>
        <v>665
(520)</v>
      </c>
      <c r="K87" s="13" t="str">
        <f t="shared" si="24"/>
        <v>657
(6,100)</v>
      </c>
      <c r="L87" s="13" t="str">
        <f t="shared" si="24"/>
        <v>564
(32,510)</v>
      </c>
      <c r="M87" s="13" t="str">
        <f>FIXED(AK87,0)&amp;CHAR(10)&amp;"("&amp;FIXED(Y87,-1)&amp;")"</f>
        <v>475
(262,090)</v>
      </c>
      <c r="N87" s="13" t="str">
        <f>FIXED(AL87,0)&amp;CHAR(10)&amp;"("&amp;FIXED(Z87,-1)&amp;")"</f>
        <v>767
(1,830)</v>
      </c>
      <c r="O87" s="17">
        <v>694</v>
      </c>
      <c r="P87" s="17">
        <v>878</v>
      </c>
      <c r="Q87" s="17">
        <v>760</v>
      </c>
      <c r="R87" s="17">
        <v>938</v>
      </c>
      <c r="S87" s="17">
        <v>679</v>
      </c>
      <c r="T87" s="17">
        <v>963</v>
      </c>
      <c r="U87" s="17">
        <v>670</v>
      </c>
      <c r="V87" s="17">
        <v>523</v>
      </c>
      <c r="W87" s="17">
        <v>6103</v>
      </c>
      <c r="X87" s="17">
        <v>32512</v>
      </c>
      <c r="Y87" s="17">
        <v>262094</v>
      </c>
      <c r="Z87" s="17">
        <v>1833</v>
      </c>
      <c r="AA87" s="17">
        <v>678.44503889999999</v>
      </c>
      <c r="AB87" s="17">
        <v>712.13627299999996</v>
      </c>
      <c r="AC87" s="17">
        <v>659.16217110000002</v>
      </c>
      <c r="AD87" s="17">
        <v>733.31027329999995</v>
      </c>
      <c r="AE87" s="17">
        <v>537.7771583</v>
      </c>
      <c r="AF87" s="17">
        <v>646.3620813</v>
      </c>
      <c r="AG87" s="17">
        <v>602.1226398</v>
      </c>
      <c r="AH87" s="17">
        <v>665.33976310000003</v>
      </c>
      <c r="AI87" s="17">
        <v>656.65183030000003</v>
      </c>
      <c r="AJ87" s="17">
        <v>563.86830759999998</v>
      </c>
      <c r="AK87" s="17">
        <v>474.62598000000003</v>
      </c>
      <c r="AL87" s="17">
        <v>767.33888130000003</v>
      </c>
      <c r="AM87" s="8" t="s">
        <v>17</v>
      </c>
      <c r="AN87" s="8" t="s">
        <v>17</v>
      </c>
      <c r="AO87" s="8" t="s">
        <v>17</v>
      </c>
      <c r="AP87" s="8" t="s">
        <v>17</v>
      </c>
      <c r="AQ87" s="8" t="s">
        <v>17</v>
      </c>
      <c r="AR87" s="8" t="s">
        <v>17</v>
      </c>
      <c r="AS87" s="8" t="s">
        <v>17</v>
      </c>
      <c r="AT87" s="8" t="s">
        <v>17</v>
      </c>
      <c r="AU87" s="8" t="s">
        <v>17</v>
      </c>
      <c r="AV87" s="8" t="s">
        <v>17</v>
      </c>
      <c r="AW87" s="8" t="s">
        <v>17</v>
      </c>
    </row>
    <row r="88" spans="1:50" ht="22.8" x14ac:dyDescent="0.25">
      <c r="A88" s="15" t="s">
        <v>106</v>
      </c>
      <c r="B88" s="16" t="s">
        <v>136</v>
      </c>
      <c r="C88" s="13">
        <f>AA88</f>
        <v>0.76014150000000003</v>
      </c>
      <c r="D88" s="13">
        <f t="shared" ref="D88:N90" si="25">AB88</f>
        <v>0.66764030000000008</v>
      </c>
      <c r="E88" s="13">
        <f t="shared" si="25"/>
        <v>0.62518010000000002</v>
      </c>
      <c r="F88" s="13">
        <f t="shared" si="25"/>
        <v>0.71602250000000001</v>
      </c>
      <c r="G88" s="13">
        <f t="shared" si="25"/>
        <v>0.65889520000000001</v>
      </c>
      <c r="H88" s="13">
        <f t="shared" si="25"/>
        <v>0.63488520000000004</v>
      </c>
      <c r="I88" s="13">
        <f t="shared" si="25"/>
        <v>0.69574209999999992</v>
      </c>
      <c r="J88" s="13">
        <f t="shared" si="25"/>
        <v>0.73807879999999992</v>
      </c>
      <c r="K88" s="13">
        <f t="shared" si="25"/>
        <v>0.68499979999999994</v>
      </c>
      <c r="L88" s="13">
        <f t="shared" si="25"/>
        <v>0.67034000000000005</v>
      </c>
      <c r="M88" s="13">
        <f t="shared" si="25"/>
        <v>0.63950699999999994</v>
      </c>
      <c r="N88" s="13">
        <f t="shared" si="25"/>
        <v>0.73813530000000005</v>
      </c>
      <c r="O88" s="17"/>
      <c r="P88" s="17"/>
      <c r="Q88" s="17"/>
      <c r="R88" s="17"/>
      <c r="S88" s="17"/>
      <c r="T88" s="17"/>
      <c r="U88" s="17"/>
      <c r="V88" s="17"/>
      <c r="W88" s="17"/>
      <c r="X88" s="17"/>
      <c r="Y88" s="17"/>
      <c r="Z88" s="17"/>
      <c r="AA88" s="13">
        <v>0.76014150000000003</v>
      </c>
      <c r="AB88" s="13">
        <v>0.66764030000000008</v>
      </c>
      <c r="AC88" s="13">
        <v>0.62518010000000002</v>
      </c>
      <c r="AD88" s="13">
        <v>0.71602250000000001</v>
      </c>
      <c r="AE88" s="13">
        <v>0.65889520000000001</v>
      </c>
      <c r="AF88" s="13">
        <v>0.63488520000000004</v>
      </c>
      <c r="AG88" s="13">
        <v>0.69574209999999992</v>
      </c>
      <c r="AH88" s="13">
        <v>0.73807879999999992</v>
      </c>
      <c r="AI88" s="13">
        <v>0.68499979999999994</v>
      </c>
      <c r="AJ88" s="13">
        <v>0.67034000000000005</v>
      </c>
      <c r="AK88" s="13">
        <v>0.63950699999999994</v>
      </c>
      <c r="AL88" s="13">
        <v>0.73813530000000005</v>
      </c>
      <c r="AM88" s="8" t="s">
        <v>17</v>
      </c>
      <c r="AN88" s="8" t="s">
        <v>19</v>
      </c>
      <c r="AO88" s="8" t="s">
        <v>19</v>
      </c>
      <c r="AP88" s="8" t="s">
        <v>17</v>
      </c>
      <c r="AQ88" s="8" t="s">
        <v>19</v>
      </c>
      <c r="AR88" s="8" t="s">
        <v>19</v>
      </c>
      <c r="AS88" s="8" t="s">
        <v>17</v>
      </c>
      <c r="AT88" s="8" t="s">
        <v>17</v>
      </c>
      <c r="AU88" s="8" t="s">
        <v>17</v>
      </c>
      <c r="AV88" s="8" t="s">
        <v>17</v>
      </c>
      <c r="AW88" s="8" t="s">
        <v>17</v>
      </c>
      <c r="AX88" s="9"/>
    </row>
    <row r="89" spans="1:50" ht="22.8" x14ac:dyDescent="0.2">
      <c r="A89" s="15" t="s">
        <v>140</v>
      </c>
      <c r="B89" s="16" t="s">
        <v>136</v>
      </c>
      <c r="C89" s="13">
        <f>AA89</f>
        <v>0.274563</v>
      </c>
      <c r="D89" s="13">
        <f t="shared" si="25"/>
        <v>0.29137799999999997</v>
      </c>
      <c r="E89" s="13">
        <f t="shared" si="25"/>
        <v>0.29732700000000001</v>
      </c>
      <c r="F89" s="13">
        <f t="shared" si="25"/>
        <v>0.27673500000000001</v>
      </c>
      <c r="G89" s="13">
        <f t="shared" si="25"/>
        <v>0.33105099999999998</v>
      </c>
      <c r="H89" s="13">
        <f t="shared" si="25"/>
        <v>0.30255100000000001</v>
      </c>
      <c r="I89" s="13">
        <f t="shared" si="25"/>
        <v>0.31190000000000001</v>
      </c>
      <c r="J89" s="13">
        <f t="shared" si="25"/>
        <v>0.23778400000000002</v>
      </c>
      <c r="K89" s="13">
        <f t="shared" si="25"/>
        <v>0.29264299999999999</v>
      </c>
      <c r="L89" s="13">
        <f t="shared" si="25"/>
        <v>0.28822700000000001</v>
      </c>
      <c r="M89" s="13">
        <f t="shared" si="25"/>
        <v>0.31</v>
      </c>
      <c r="N89" s="13">
        <f t="shared" si="25"/>
        <v>0.22197399999999998</v>
      </c>
      <c r="O89" s="17"/>
      <c r="P89" s="17"/>
      <c r="Q89" s="17"/>
      <c r="R89" s="17"/>
      <c r="S89" s="17"/>
      <c r="T89" s="17"/>
      <c r="U89" s="17"/>
      <c r="V89" s="17"/>
      <c r="W89" s="17"/>
      <c r="X89" s="17"/>
      <c r="Y89" s="17"/>
      <c r="Z89" s="17"/>
      <c r="AA89" s="13">
        <v>0.274563</v>
      </c>
      <c r="AB89" s="13">
        <v>0.29137799999999997</v>
      </c>
      <c r="AC89" s="13">
        <v>0.29732700000000001</v>
      </c>
      <c r="AD89" s="13">
        <v>0.27673500000000001</v>
      </c>
      <c r="AE89" s="13">
        <v>0.33105099999999998</v>
      </c>
      <c r="AF89" s="13">
        <v>0.30255100000000001</v>
      </c>
      <c r="AG89" s="13">
        <v>0.31190000000000001</v>
      </c>
      <c r="AH89" s="13">
        <v>0.23778400000000002</v>
      </c>
      <c r="AI89" s="13">
        <v>0.29264299999999999</v>
      </c>
      <c r="AJ89" s="13">
        <v>0.28822700000000001</v>
      </c>
      <c r="AK89" s="13">
        <v>0.31</v>
      </c>
      <c r="AL89" s="13">
        <v>0.22197399999999998</v>
      </c>
      <c r="AM89" s="8" t="s">
        <v>19</v>
      </c>
      <c r="AN89" s="8" t="s">
        <v>19</v>
      </c>
      <c r="AO89" s="8" t="s">
        <v>19</v>
      </c>
      <c r="AP89" s="8" t="s">
        <v>19</v>
      </c>
      <c r="AQ89" s="8" t="s">
        <v>19</v>
      </c>
      <c r="AR89" s="8" t="s">
        <v>19</v>
      </c>
      <c r="AS89" s="8" t="s">
        <v>19</v>
      </c>
      <c r="AT89" s="8" t="s">
        <v>17</v>
      </c>
      <c r="AU89" s="8" t="s">
        <v>17</v>
      </c>
      <c r="AV89" s="8" t="s">
        <v>17</v>
      </c>
      <c r="AW89" s="8" t="s">
        <v>17</v>
      </c>
    </row>
    <row r="90" spans="1:50" s="14" customFormat="1" x14ac:dyDescent="0.25">
      <c r="A90" s="15" t="s">
        <v>107</v>
      </c>
      <c r="B90" s="16" t="s">
        <v>136</v>
      </c>
      <c r="C90" s="13">
        <f>AA90</f>
        <v>0.6727959</v>
      </c>
      <c r="D90" s="13">
        <f t="shared" si="25"/>
        <v>0.69266000000000005</v>
      </c>
      <c r="E90" s="13">
        <f t="shared" si="25"/>
        <v>0.642567</v>
      </c>
      <c r="F90" s="13">
        <f t="shared" si="25"/>
        <v>0.64987780000000006</v>
      </c>
      <c r="G90" s="13">
        <f t="shared" si="25"/>
        <v>0.7200936</v>
      </c>
      <c r="H90" s="13">
        <f t="shared" si="25"/>
        <v>0.68425460000000005</v>
      </c>
      <c r="I90" s="13">
        <f t="shared" si="25"/>
        <v>0.67671400000000004</v>
      </c>
      <c r="J90" s="13">
        <f t="shared" si="25"/>
        <v>0.69193110000000002</v>
      </c>
      <c r="K90" s="13">
        <f t="shared" si="25"/>
        <v>0.67859020000000003</v>
      </c>
      <c r="L90" s="13">
        <f t="shared" si="25"/>
        <v>0.63983600000000007</v>
      </c>
      <c r="M90" s="13">
        <f t="shared" si="25"/>
        <v>0.67142259999999998</v>
      </c>
      <c r="N90" s="13">
        <f t="shared" si="25"/>
        <v>0.62061739999999999</v>
      </c>
      <c r="O90" s="17"/>
      <c r="P90" s="17"/>
      <c r="Q90" s="17"/>
      <c r="R90" s="17"/>
      <c r="S90" s="17"/>
      <c r="T90" s="17"/>
      <c r="U90" s="17"/>
      <c r="V90" s="17"/>
      <c r="W90" s="17"/>
      <c r="X90" s="17"/>
      <c r="Y90" s="17"/>
      <c r="Z90" s="17"/>
      <c r="AA90" s="13">
        <v>0.6727959</v>
      </c>
      <c r="AB90" s="13">
        <v>0.69266000000000005</v>
      </c>
      <c r="AC90" s="13">
        <v>0.642567</v>
      </c>
      <c r="AD90" s="13">
        <v>0.64987780000000006</v>
      </c>
      <c r="AE90" s="13">
        <v>0.7200936</v>
      </c>
      <c r="AF90" s="13">
        <v>0.68425460000000005</v>
      </c>
      <c r="AG90" s="13">
        <v>0.67671400000000004</v>
      </c>
      <c r="AH90" s="13">
        <v>0.69193110000000002</v>
      </c>
      <c r="AI90" s="13">
        <v>0.67859020000000003</v>
      </c>
      <c r="AJ90" s="13">
        <v>0.63983600000000007</v>
      </c>
      <c r="AK90" s="13">
        <v>0.67142259999999998</v>
      </c>
      <c r="AL90" s="13">
        <v>0.62061739999999999</v>
      </c>
      <c r="AM90" s="8" t="s">
        <v>19</v>
      </c>
      <c r="AN90" s="8" t="s">
        <v>19</v>
      </c>
      <c r="AO90" s="8" t="s">
        <v>19</v>
      </c>
      <c r="AP90" s="8" t="s">
        <v>19</v>
      </c>
      <c r="AQ90" s="8" t="s">
        <v>18</v>
      </c>
      <c r="AR90" s="8" t="s">
        <v>19</v>
      </c>
      <c r="AS90" s="8" t="s">
        <v>19</v>
      </c>
      <c r="AT90" s="8" t="s">
        <v>19</v>
      </c>
      <c r="AU90" s="8" t="s">
        <v>19</v>
      </c>
      <c r="AV90" s="8" t="s">
        <v>17</v>
      </c>
      <c r="AW90" s="8" t="s">
        <v>17</v>
      </c>
    </row>
    <row r="91" spans="1:50" ht="22.8" x14ac:dyDescent="0.2">
      <c r="A91" s="15" t="s">
        <v>108</v>
      </c>
      <c r="B91" s="16" t="s">
        <v>136</v>
      </c>
      <c r="C91" s="13" t="str">
        <f>FIXED(AA91,0)&amp;CHAR(10)&amp;"("&amp;FIXED(O91,-1)&amp;")"</f>
        <v>2,314
(450)</v>
      </c>
      <c r="D91" s="13" t="str">
        <f t="shared" ref="D91:L91" si="26">FIXED(AB91,0)&amp;CHAR(10)&amp;"("&amp;FIXED(P91,-1)&amp;")"</f>
        <v>2,493
(600)</v>
      </c>
      <c r="E91" s="13" t="str">
        <f t="shared" si="26"/>
        <v>2,316
(600)</v>
      </c>
      <c r="F91" s="13" t="str">
        <f t="shared" si="26"/>
        <v>1,560
(440)</v>
      </c>
      <c r="G91" s="13" t="str">
        <f t="shared" si="26"/>
        <v>2,281
(670)</v>
      </c>
      <c r="H91" s="13" t="str">
        <f t="shared" si="26"/>
        <v>1,943
(640)</v>
      </c>
      <c r="I91" s="13" t="str">
        <f t="shared" si="26"/>
        <v>1,241
(320)</v>
      </c>
      <c r="J91" s="13" t="str">
        <f t="shared" si="26"/>
        <v>2,354
(330)</v>
      </c>
      <c r="K91" s="13" t="str">
        <f t="shared" si="26"/>
        <v>2,025
(4,030)</v>
      </c>
      <c r="L91" s="13" t="str">
        <f t="shared" si="26"/>
        <v>1,952
(22,830)</v>
      </c>
      <c r="M91" s="13" t="str">
        <f>FIXED(AK91,0)&amp;CHAR(10)&amp;"("&amp;FIXED(Y91,-1)&amp;")"</f>
        <v>1,933
(209,990)</v>
      </c>
      <c r="N91" s="13" t="str">
        <f>FIXED(AL91,0)&amp;CHAR(10)&amp;"("&amp;FIXED(Z91,-1)&amp;")"</f>
        <v>1,589
(700)</v>
      </c>
      <c r="O91" s="17">
        <v>445</v>
      </c>
      <c r="P91" s="17">
        <v>600</v>
      </c>
      <c r="Q91" s="17">
        <v>600</v>
      </c>
      <c r="R91" s="17">
        <v>435</v>
      </c>
      <c r="S91" s="17">
        <v>670</v>
      </c>
      <c r="T91" s="17">
        <v>635</v>
      </c>
      <c r="U91" s="17">
        <v>320</v>
      </c>
      <c r="V91" s="17">
        <v>325</v>
      </c>
      <c r="W91" s="17">
        <v>4030</v>
      </c>
      <c r="X91" s="17">
        <v>22825</v>
      </c>
      <c r="Y91" s="17">
        <v>209989</v>
      </c>
      <c r="Z91" s="17">
        <v>700</v>
      </c>
      <c r="AA91" s="17">
        <v>2313.6273200000001</v>
      </c>
      <c r="AB91" s="17">
        <v>2492.6912000000002</v>
      </c>
      <c r="AC91" s="17">
        <v>2316.25389</v>
      </c>
      <c r="AD91" s="17">
        <v>1560.0884100000001</v>
      </c>
      <c r="AE91" s="17">
        <v>2281.2962400000001</v>
      </c>
      <c r="AF91" s="17">
        <v>1942.7601199999999</v>
      </c>
      <c r="AG91" s="17">
        <v>1240.9325799999999</v>
      </c>
      <c r="AH91" s="17">
        <v>2353.83259</v>
      </c>
      <c r="AI91" s="17">
        <v>2025.3384000000001</v>
      </c>
      <c r="AJ91" s="17">
        <v>1951.56684</v>
      </c>
      <c r="AK91" s="17">
        <v>1932.79746</v>
      </c>
      <c r="AL91" s="17">
        <v>1588.6184900000001</v>
      </c>
      <c r="AM91" s="8" t="s">
        <v>17</v>
      </c>
      <c r="AN91" s="8" t="s">
        <v>17</v>
      </c>
      <c r="AO91" s="8" t="s">
        <v>17</v>
      </c>
      <c r="AP91" s="8" t="s">
        <v>18</v>
      </c>
      <c r="AQ91" s="8" t="s">
        <v>17</v>
      </c>
      <c r="AR91" s="8" t="s">
        <v>19</v>
      </c>
      <c r="AS91" s="8" t="s">
        <v>18</v>
      </c>
      <c r="AT91" s="8" t="s">
        <v>17</v>
      </c>
      <c r="AU91" s="8" t="s">
        <v>17</v>
      </c>
      <c r="AV91" s="8" t="s">
        <v>19</v>
      </c>
      <c r="AW91" s="8" t="s">
        <v>18</v>
      </c>
    </row>
    <row r="92" spans="1:50" ht="15" x14ac:dyDescent="0.2">
      <c r="A92" s="51" t="s">
        <v>109</v>
      </c>
      <c r="B92" s="52"/>
      <c r="C92" s="52"/>
      <c r="D92" s="52"/>
      <c r="E92" s="52"/>
      <c r="F92" s="52"/>
      <c r="G92" s="52"/>
      <c r="H92" s="52"/>
      <c r="I92" s="52"/>
      <c r="J92" s="52"/>
      <c r="K92" s="52"/>
      <c r="L92" s="52"/>
      <c r="M92" s="52"/>
      <c r="N92" s="53"/>
      <c r="O92" s="17"/>
      <c r="P92" s="17"/>
      <c r="Q92" s="17"/>
      <c r="R92" s="17"/>
      <c r="S92" s="17"/>
      <c r="T92" s="17"/>
      <c r="U92" s="17"/>
      <c r="V92" s="17"/>
      <c r="W92" s="17"/>
      <c r="X92" s="17"/>
      <c r="Y92" s="17"/>
      <c r="Z92" s="17"/>
      <c r="AA92" s="17"/>
      <c r="AB92" s="17"/>
      <c r="AC92" s="17"/>
      <c r="AD92" s="17"/>
      <c r="AE92" s="17"/>
      <c r="AF92" s="17"/>
      <c r="AG92" s="17"/>
      <c r="AH92" s="17"/>
      <c r="AI92" s="17"/>
      <c r="AJ92" s="17"/>
      <c r="AK92" s="17"/>
      <c r="AL92" s="17"/>
      <c r="AM92" s="8"/>
      <c r="AN92" s="8"/>
      <c r="AO92" s="8"/>
      <c r="AP92" s="8"/>
      <c r="AQ92" s="8"/>
      <c r="AR92" s="8"/>
      <c r="AS92" s="8"/>
      <c r="AT92" s="8"/>
      <c r="AU92" s="8"/>
      <c r="AV92" s="8"/>
      <c r="AW92" s="8"/>
    </row>
    <row r="93" spans="1:50" ht="22.8" x14ac:dyDescent="0.25">
      <c r="A93" s="15" t="s">
        <v>110</v>
      </c>
      <c r="B93" s="16" t="s">
        <v>136</v>
      </c>
      <c r="C93" s="13" t="str">
        <f t="shared" ref="C93:N93" si="27">FIXED(AA93*100,1,-2)&amp;"%"&amp;CHAR(10)&amp;"("&amp;FIXED(O93,-1)&amp;")"</f>
        <v>16.6%
(14,530)</v>
      </c>
      <c r="D93" s="13" t="str">
        <f t="shared" si="27"/>
        <v>11.9%
(12,640)</v>
      </c>
      <c r="E93" s="13" t="str">
        <f t="shared" si="27"/>
        <v>13.4%
(9,390)</v>
      </c>
      <c r="F93" s="13" t="str">
        <f t="shared" si="27"/>
        <v>15.7%
(16,980)</v>
      </c>
      <c r="G93" s="13" t="str">
        <f t="shared" si="27"/>
        <v>11.3%
(8,790)</v>
      </c>
      <c r="H93" s="13" t="str">
        <f t="shared" si="27"/>
        <v>13.5%
(14,540)</v>
      </c>
      <c r="I93" s="13" t="str">
        <f t="shared" si="27"/>
        <v>15.8%
(12,050)</v>
      </c>
      <c r="J93" s="13" t="str">
        <f t="shared" si="27"/>
        <v>15.1%
(11,110)</v>
      </c>
      <c r="K93" s="13" t="str">
        <f t="shared" si="27"/>
        <v>14.2%
(100,040)</v>
      </c>
      <c r="L93" s="13" t="str">
        <f t="shared" si="27"/>
        <v>14.0%
(714,480)</v>
      </c>
      <c r="M93" s="13" t="str">
        <f t="shared" si="27"/>
        <v>13.2%
(6,618,680)</v>
      </c>
      <c r="N93" s="13" t="str">
        <f t="shared" si="27"/>
        <v>18.6%
(43,210)</v>
      </c>
      <c r="O93" s="17">
        <v>14528</v>
      </c>
      <c r="P93" s="17">
        <v>12642</v>
      </c>
      <c r="Q93" s="17">
        <v>9389</v>
      </c>
      <c r="R93" s="17">
        <v>16983</v>
      </c>
      <c r="S93" s="17">
        <v>8792</v>
      </c>
      <c r="T93" s="17">
        <v>14543</v>
      </c>
      <c r="U93" s="17">
        <v>12045</v>
      </c>
      <c r="V93" s="17">
        <v>11114</v>
      </c>
      <c r="W93" s="17">
        <v>100036</v>
      </c>
      <c r="X93" s="17">
        <v>714482</v>
      </c>
      <c r="Y93" s="17">
        <v>6618681</v>
      </c>
      <c r="Z93" s="17">
        <v>43212</v>
      </c>
      <c r="AA93" s="13">
        <v>0.16635558965315866</v>
      </c>
      <c r="AB93" s="13">
        <v>0.11853504856917826</v>
      </c>
      <c r="AC93" s="13">
        <v>0.13416115342297416</v>
      </c>
      <c r="AD93" s="13">
        <v>0.15735490326884591</v>
      </c>
      <c r="AE93" s="13">
        <v>0.11333694279011008</v>
      </c>
      <c r="AF93" s="13">
        <v>0.13528120407062194</v>
      </c>
      <c r="AG93" s="13">
        <v>0.15848058629264633</v>
      </c>
      <c r="AH93" s="13">
        <v>0.15139420522809932</v>
      </c>
      <c r="AI93" s="13">
        <v>0.14161702416815783</v>
      </c>
      <c r="AJ93" s="13">
        <v>0.13965528025582286</v>
      </c>
      <c r="AK93" s="13">
        <v>0.13249780754505583</v>
      </c>
      <c r="AL93" s="13">
        <v>0.18604290714645519</v>
      </c>
      <c r="AM93" s="8" t="s">
        <v>30</v>
      </c>
      <c r="AN93" s="8" t="s">
        <v>31</v>
      </c>
      <c r="AO93" s="8" t="s">
        <v>19</v>
      </c>
      <c r="AP93" s="8" t="s">
        <v>30</v>
      </c>
      <c r="AQ93" s="8" t="s">
        <v>31</v>
      </c>
      <c r="AR93" s="8" t="s">
        <v>30</v>
      </c>
      <c r="AS93" s="8" t="s">
        <v>30</v>
      </c>
      <c r="AT93" s="8" t="s">
        <v>30</v>
      </c>
      <c r="AU93" s="8" t="s">
        <v>30</v>
      </c>
      <c r="AV93" s="8" t="s">
        <v>30</v>
      </c>
      <c r="AW93" s="8" t="s">
        <v>30</v>
      </c>
      <c r="AX93" s="9"/>
    </row>
    <row r="94" spans="1:50" ht="22.8" x14ac:dyDescent="0.25">
      <c r="A94" s="15" t="s">
        <v>111</v>
      </c>
      <c r="B94" s="16">
        <v>2024</v>
      </c>
      <c r="C94" s="13">
        <f>AA94</f>
        <v>0.77602297200287151</v>
      </c>
      <c r="D94" s="13">
        <f t="shared" ref="D94:N95" si="28">AB94</f>
        <v>0.61993957703927494</v>
      </c>
      <c r="E94" s="13">
        <f t="shared" si="28"/>
        <v>0.65797101449275364</v>
      </c>
      <c r="F94" s="13">
        <f t="shared" si="28"/>
        <v>0.78053725291434362</v>
      </c>
      <c r="G94" s="13">
        <f t="shared" si="28"/>
        <v>0.66856060606060608</v>
      </c>
      <c r="H94" s="13">
        <f t="shared" si="28"/>
        <v>0.63128205128205128</v>
      </c>
      <c r="I94" s="13">
        <f t="shared" si="28"/>
        <v>0.64672183322724375</v>
      </c>
      <c r="J94" s="13">
        <f t="shared" si="28"/>
        <v>0.64500941619585683</v>
      </c>
      <c r="K94" s="13">
        <f t="shared" si="28"/>
        <v>0.67998090388287713</v>
      </c>
      <c r="L94" s="13">
        <f t="shared" si="28"/>
        <v>0.62057923483156219</v>
      </c>
      <c r="M94" s="13">
        <f t="shared" si="28"/>
        <v>0.64762958561480277</v>
      </c>
      <c r="N94" s="13">
        <f t="shared" si="28"/>
        <v>0.90448901623686728</v>
      </c>
      <c r="O94" s="17"/>
      <c r="P94" s="17"/>
      <c r="Q94" s="17"/>
      <c r="R94" s="17"/>
      <c r="S94" s="17"/>
      <c r="T94" s="17"/>
      <c r="U94" s="17"/>
      <c r="V94" s="17"/>
      <c r="W94" s="17"/>
      <c r="X94" s="17"/>
      <c r="Y94" s="17"/>
      <c r="Z94" s="17"/>
      <c r="AA94" s="13">
        <v>0.77602297200287151</v>
      </c>
      <c r="AB94" s="13">
        <v>0.61993957703927494</v>
      </c>
      <c r="AC94" s="13">
        <v>0.65797101449275364</v>
      </c>
      <c r="AD94" s="13">
        <v>0.78053725291434362</v>
      </c>
      <c r="AE94" s="13">
        <v>0.66856060606060608</v>
      </c>
      <c r="AF94" s="13">
        <v>0.63128205128205128</v>
      </c>
      <c r="AG94" s="13">
        <v>0.64672183322724375</v>
      </c>
      <c r="AH94" s="13">
        <v>0.64500941619585683</v>
      </c>
      <c r="AI94" s="13">
        <v>0.67998090388287713</v>
      </c>
      <c r="AJ94" s="13">
        <v>0.62057923483156219</v>
      </c>
      <c r="AK94" s="13">
        <v>0.64762958561480277</v>
      </c>
      <c r="AL94" s="13">
        <v>0.90448901623686728</v>
      </c>
      <c r="AM94" s="8" t="s">
        <v>18</v>
      </c>
      <c r="AN94" s="8" t="s">
        <v>19</v>
      </c>
      <c r="AO94" s="8" t="s">
        <v>19</v>
      </c>
      <c r="AP94" s="8" t="s">
        <v>18</v>
      </c>
      <c r="AQ94" s="8" t="s">
        <v>19</v>
      </c>
      <c r="AR94" s="8" t="s">
        <v>19</v>
      </c>
      <c r="AS94" s="8" t="s">
        <v>19</v>
      </c>
      <c r="AT94" s="8" t="s">
        <v>19</v>
      </c>
      <c r="AU94" s="8" t="s">
        <v>122</v>
      </c>
      <c r="AV94" s="8" t="s">
        <v>19</v>
      </c>
      <c r="AW94" s="8" t="s">
        <v>18</v>
      </c>
      <c r="AX94" s="9"/>
    </row>
    <row r="95" spans="1:50" x14ac:dyDescent="0.2">
      <c r="A95" s="15" t="s">
        <v>112</v>
      </c>
      <c r="B95" s="16" t="s">
        <v>28</v>
      </c>
      <c r="C95" s="13">
        <f>AA95</f>
        <v>0.1045969143278395</v>
      </c>
      <c r="D95" s="13">
        <f t="shared" si="28"/>
        <v>8.2869152171684377E-2</v>
      </c>
      <c r="E95" s="13">
        <f t="shared" si="28"/>
        <v>9.5991383995178203E-2</v>
      </c>
      <c r="F95" s="13">
        <f t="shared" si="28"/>
        <v>0.10219052644120301</v>
      </c>
      <c r="G95" s="13">
        <f t="shared" si="28"/>
        <v>0.10355379965703133</v>
      </c>
      <c r="H95" s="13">
        <f t="shared" si="28"/>
        <v>9.6896633858116463E-2</v>
      </c>
      <c r="I95" s="13">
        <f t="shared" si="28"/>
        <v>0.1071992851928127</v>
      </c>
      <c r="J95" s="13">
        <f t="shared" si="28"/>
        <v>9.4993598814096081E-2</v>
      </c>
      <c r="K95" s="13">
        <f t="shared" si="28"/>
        <v>9.8250111725669026E-2</v>
      </c>
      <c r="L95" s="13">
        <f t="shared" si="28"/>
        <v>8.7586475512055117E-2</v>
      </c>
      <c r="M95" s="13">
        <f t="shared" si="28"/>
        <v>9.2810496624708597E-2</v>
      </c>
      <c r="N95" s="13">
        <f t="shared" si="28"/>
        <v>9.7065220973535912E-2</v>
      </c>
      <c r="O95" s="24"/>
      <c r="P95" s="24"/>
      <c r="Q95" s="24"/>
      <c r="R95" s="24"/>
      <c r="S95" s="24"/>
      <c r="T95" s="24"/>
      <c r="U95" s="24"/>
      <c r="V95" s="24"/>
      <c r="W95" s="24"/>
      <c r="X95" s="24"/>
      <c r="Y95" s="24"/>
      <c r="Z95" s="24"/>
      <c r="AA95" s="25">
        <v>0.1045969143278395</v>
      </c>
      <c r="AB95" s="25">
        <v>8.2869152171684377E-2</v>
      </c>
      <c r="AC95" s="25">
        <v>9.5991383995178203E-2</v>
      </c>
      <c r="AD95" s="25">
        <v>0.10219052644120301</v>
      </c>
      <c r="AE95" s="25">
        <v>0.10355379965703133</v>
      </c>
      <c r="AF95" s="25">
        <v>9.6896633858116463E-2</v>
      </c>
      <c r="AG95" s="25">
        <v>0.1071992851928127</v>
      </c>
      <c r="AH95" s="25">
        <v>9.4993598814096081E-2</v>
      </c>
      <c r="AI95" s="25">
        <v>9.8250111725669026E-2</v>
      </c>
      <c r="AJ95" s="25">
        <v>8.7586475512055117E-2</v>
      </c>
      <c r="AK95" s="25">
        <v>9.2810496624708597E-2</v>
      </c>
      <c r="AL95" s="25">
        <v>9.7065220973535912E-2</v>
      </c>
      <c r="AM95" s="12" t="s">
        <v>30</v>
      </c>
      <c r="AN95" s="12" t="s">
        <v>31</v>
      </c>
      <c r="AO95" s="12" t="s">
        <v>30</v>
      </c>
      <c r="AP95" s="12" t="s">
        <v>30</v>
      </c>
      <c r="AQ95" s="12" t="s">
        <v>30</v>
      </c>
      <c r="AR95" s="12" t="s">
        <v>30</v>
      </c>
      <c r="AS95" s="12" t="s">
        <v>30</v>
      </c>
      <c r="AT95" s="12" t="s">
        <v>19</v>
      </c>
      <c r="AU95" s="12" t="s">
        <v>30</v>
      </c>
      <c r="AV95" s="12" t="s">
        <v>31</v>
      </c>
      <c r="AW95" s="12" t="s">
        <v>30</v>
      </c>
    </row>
    <row r="96" spans="1:50" ht="34.200000000000003" x14ac:dyDescent="0.2">
      <c r="A96" s="15" t="s">
        <v>113</v>
      </c>
      <c r="B96" s="16" t="s">
        <v>136</v>
      </c>
      <c r="C96" s="13" t="str">
        <f>FIXED(AA96,1)&amp;CHAR(10)&amp;"("&amp;FIXED(O96,-1)&amp;")"</f>
        <v>64.8
(110)</v>
      </c>
      <c r="D96" s="13" t="str">
        <f t="shared" ref="D96:N102" si="29">FIXED(AB96,1)&amp;CHAR(10)&amp;"("&amp;FIXED(P96,-1)&amp;")"</f>
        <v>64.3
(150)</v>
      </c>
      <c r="E96" s="13" t="str">
        <f t="shared" si="29"/>
        <v>99.9
(170)</v>
      </c>
      <c r="F96" s="13" t="str">
        <f t="shared" si="29"/>
        <v>63.3
(120)</v>
      </c>
      <c r="G96" s="13" t="str">
        <f t="shared" si="29"/>
        <v>64.2
(110)</v>
      </c>
      <c r="H96" s="13" t="str">
        <f t="shared" si="29"/>
        <v>61.6
(140)</v>
      </c>
      <c r="I96" s="13" t="str">
        <f t="shared" si="29"/>
        <v>75.1
(110)</v>
      </c>
      <c r="J96" s="13" t="str">
        <f t="shared" si="29"/>
        <v>116.0
(170)</v>
      </c>
      <c r="K96" s="13" t="str">
        <f t="shared" si="29"/>
        <v>74.7
(1,060)</v>
      </c>
      <c r="L96" s="13" t="str">
        <f t="shared" si="29"/>
        <v>75.7
(8,250)</v>
      </c>
      <c r="M96" s="13" t="str">
        <f t="shared" si="29"/>
        <v>75.3
(74,590)</v>
      </c>
      <c r="N96" s="13" t="str">
        <f t="shared" si="29"/>
        <v>70.3
(350)</v>
      </c>
      <c r="O96" s="17">
        <v>110</v>
      </c>
      <c r="P96" s="17">
        <v>145</v>
      </c>
      <c r="Q96" s="17">
        <v>170</v>
      </c>
      <c r="R96" s="17">
        <v>120</v>
      </c>
      <c r="S96" s="17">
        <v>105</v>
      </c>
      <c r="T96" s="17">
        <v>135</v>
      </c>
      <c r="U96" s="17">
        <v>105</v>
      </c>
      <c r="V96" s="17">
        <v>165</v>
      </c>
      <c r="W96" s="17">
        <v>1060</v>
      </c>
      <c r="X96" s="17">
        <v>8250</v>
      </c>
      <c r="Y96" s="17">
        <v>74588</v>
      </c>
      <c r="Z96" s="17">
        <v>350</v>
      </c>
      <c r="AA96" s="7">
        <v>64.805000000000007</v>
      </c>
      <c r="AB96" s="7">
        <v>64.270200000000003</v>
      </c>
      <c r="AC96" s="7">
        <v>99.853200000000001</v>
      </c>
      <c r="AD96" s="7">
        <v>63.331200000000003</v>
      </c>
      <c r="AE96" s="7">
        <v>64.239800000000002</v>
      </c>
      <c r="AF96" s="7">
        <v>61.5595</v>
      </c>
      <c r="AG96" s="7">
        <v>75.101900000000001</v>
      </c>
      <c r="AH96" s="7">
        <v>116.00109999999999</v>
      </c>
      <c r="AI96" s="7">
        <v>74.654200000000003</v>
      </c>
      <c r="AJ96" s="7">
        <v>75.691479999999999</v>
      </c>
      <c r="AK96" s="7">
        <v>75.309119999999993</v>
      </c>
      <c r="AL96" s="7">
        <v>70.278300000000002</v>
      </c>
      <c r="AM96" s="8" t="s">
        <v>19</v>
      </c>
      <c r="AN96" s="8" t="s">
        <v>19</v>
      </c>
      <c r="AO96" s="8" t="s">
        <v>17</v>
      </c>
      <c r="AP96" s="8" t="s">
        <v>19</v>
      </c>
      <c r="AQ96" s="8" t="s">
        <v>19</v>
      </c>
      <c r="AR96" s="8" t="s">
        <v>18</v>
      </c>
      <c r="AS96" s="8" t="s">
        <v>19</v>
      </c>
      <c r="AT96" s="8" t="s">
        <v>17</v>
      </c>
      <c r="AU96" s="8" t="s">
        <v>19</v>
      </c>
      <c r="AV96" s="8" t="s">
        <v>19</v>
      </c>
      <c r="AW96" s="8" t="s">
        <v>19</v>
      </c>
    </row>
    <row r="97" spans="1:50" ht="34.200000000000003" x14ac:dyDescent="0.2">
      <c r="A97" s="15" t="s">
        <v>114</v>
      </c>
      <c r="B97" s="16" t="s">
        <v>136</v>
      </c>
      <c r="C97" s="13" t="str">
        <f>FIXED(AA97,1)&amp;CHAR(10)&amp;"("&amp;FIXED(O97,-1)&amp;")"</f>
        <v>162.0
(170)</v>
      </c>
      <c r="D97" s="13" t="str">
        <f t="shared" si="29"/>
        <v>99.4
(130)</v>
      </c>
      <c r="E97" s="13" t="str">
        <f t="shared" si="29"/>
        <v>111.2
(120)</v>
      </c>
      <c r="F97" s="13" t="str">
        <f t="shared" si="29"/>
        <v>58.2
(100)</v>
      </c>
      <c r="G97" s="13" t="str">
        <f t="shared" si="29"/>
        <v>185.4
(200)</v>
      </c>
      <c r="H97" s="13" t="str">
        <f t="shared" si="29"/>
        <v>97.8
(130)</v>
      </c>
      <c r="I97" s="13" t="str">
        <f t="shared" si="29"/>
        <v>74.2
(70)</v>
      </c>
      <c r="J97" s="13" t="str">
        <f t="shared" si="29"/>
        <v>108.9
(90)</v>
      </c>
      <c r="K97" s="13" t="str">
        <f t="shared" si="29"/>
        <v>108.1
(990)</v>
      </c>
      <c r="L97" s="13" t="str">
        <f t="shared" si="29"/>
        <v>98.2
(7,170)</v>
      </c>
      <c r="M97" s="13" t="str">
        <f t="shared" si="29"/>
        <v>94.1
(63,370)</v>
      </c>
      <c r="N97" s="13" t="str">
        <f t="shared" si="29"/>
        <v>91.4
(290)</v>
      </c>
      <c r="O97" s="17">
        <v>165</v>
      </c>
      <c r="P97" s="17">
        <v>130</v>
      </c>
      <c r="Q97" s="17">
        <v>115</v>
      </c>
      <c r="R97" s="17">
        <v>100</v>
      </c>
      <c r="S97" s="17">
        <v>195</v>
      </c>
      <c r="T97" s="17">
        <v>125</v>
      </c>
      <c r="U97" s="17">
        <v>65</v>
      </c>
      <c r="V97" s="17">
        <v>90</v>
      </c>
      <c r="W97" s="17">
        <v>985</v>
      </c>
      <c r="X97" s="17">
        <v>7165</v>
      </c>
      <c r="Y97" s="17">
        <v>63373</v>
      </c>
      <c r="Z97" s="17">
        <v>290</v>
      </c>
      <c r="AA97" s="7">
        <v>162.0188</v>
      </c>
      <c r="AB97" s="7">
        <v>99.388400000000004</v>
      </c>
      <c r="AC97" s="7">
        <v>111.2186</v>
      </c>
      <c r="AD97" s="7">
        <v>58.234299999999998</v>
      </c>
      <c r="AE97" s="7">
        <v>185.43170000000001</v>
      </c>
      <c r="AF97" s="7">
        <v>97.755499999999998</v>
      </c>
      <c r="AG97" s="7">
        <v>74.150099999999995</v>
      </c>
      <c r="AH97" s="7">
        <v>108.9061</v>
      </c>
      <c r="AI97" s="7">
        <v>108.1123</v>
      </c>
      <c r="AJ97" s="7">
        <v>98.168570000000003</v>
      </c>
      <c r="AK97" s="7">
        <v>94.100840000000005</v>
      </c>
      <c r="AL97" s="7">
        <v>91.427899999999994</v>
      </c>
      <c r="AM97" s="8" t="s">
        <v>17</v>
      </c>
      <c r="AN97" s="8" t="s">
        <v>19</v>
      </c>
      <c r="AO97" s="8" t="s">
        <v>19</v>
      </c>
      <c r="AP97" s="8" t="s">
        <v>18</v>
      </c>
      <c r="AQ97" s="8" t="s">
        <v>17</v>
      </c>
      <c r="AR97" s="8" t="s">
        <v>19</v>
      </c>
      <c r="AS97" s="8" t="s">
        <v>19</v>
      </c>
      <c r="AT97" s="8" t="s">
        <v>19</v>
      </c>
      <c r="AU97" s="8" t="s">
        <v>17</v>
      </c>
      <c r="AV97" s="8" t="s">
        <v>17</v>
      </c>
      <c r="AW97" s="8" t="s">
        <v>19</v>
      </c>
    </row>
    <row r="98" spans="1:50" ht="22.8" x14ac:dyDescent="0.25">
      <c r="A98" s="15" t="s">
        <v>115</v>
      </c>
      <c r="B98" s="16" t="s">
        <v>134</v>
      </c>
      <c r="C98" s="13" t="str">
        <f>FIXED(AA98,1)&amp;CHAR(10)&amp;"("&amp;FIXED(O98,0)&amp;")"</f>
        <v>6.9
(21)</v>
      </c>
      <c r="D98" s="13" t="str">
        <f t="shared" ref="D98:L103" si="30">FIXED(AB98,1)&amp;CHAR(10)&amp;"("&amp;FIXED(P98,0)&amp;")"</f>
        <v>4.8
(19)</v>
      </c>
      <c r="E98" s="13" t="str">
        <f t="shared" si="30"/>
        <v>2.1
(6)</v>
      </c>
      <c r="F98" s="13" t="str">
        <f t="shared" si="30"/>
        <v>5.7
(19)</v>
      </c>
      <c r="G98" s="13" t="str">
        <f t="shared" si="30"/>
        <v>4.8
(13)</v>
      </c>
      <c r="H98" s="13" t="str">
        <f t="shared" si="30"/>
        <v>4.9
(18)</v>
      </c>
      <c r="I98" s="13" t="str">
        <f t="shared" si="30"/>
        <v>3.3
(7)</v>
      </c>
      <c r="J98" s="13" t="str">
        <f t="shared" si="30"/>
        <v>8.3
(21)</v>
      </c>
      <c r="K98" s="13" t="str">
        <f t="shared" si="30"/>
        <v>5.1
(124)</v>
      </c>
      <c r="L98" s="13" t="str">
        <f t="shared" si="30"/>
        <v>5.6
(1,074)</v>
      </c>
      <c r="M98" s="13" t="str">
        <f t="shared" si="29"/>
        <v>3.9
(6,920)</v>
      </c>
      <c r="N98" s="13" t="str">
        <f t="shared" si="29"/>
        <v>7.3
(70)</v>
      </c>
      <c r="O98" s="17">
        <v>21</v>
      </c>
      <c r="P98" s="17">
        <v>19</v>
      </c>
      <c r="Q98" s="17">
        <v>6</v>
      </c>
      <c r="R98" s="17">
        <v>19</v>
      </c>
      <c r="S98" s="17">
        <v>13</v>
      </c>
      <c r="T98" s="17">
        <v>18</v>
      </c>
      <c r="U98" s="17">
        <v>7</v>
      </c>
      <c r="V98" s="17">
        <v>21</v>
      </c>
      <c r="W98" s="17">
        <v>124</v>
      </c>
      <c r="X98" s="17">
        <v>1074</v>
      </c>
      <c r="Y98" s="17">
        <v>6918</v>
      </c>
      <c r="Z98" s="17">
        <v>67</v>
      </c>
      <c r="AA98" s="7">
        <v>6.9078999999999997</v>
      </c>
      <c r="AB98" s="7">
        <v>4.7571000000000003</v>
      </c>
      <c r="AC98" s="7">
        <v>2.1261999999999999</v>
      </c>
      <c r="AD98" s="7">
        <v>5.7126000000000001</v>
      </c>
      <c r="AE98" s="7">
        <v>4.7515000000000001</v>
      </c>
      <c r="AF98" s="7">
        <v>4.9275000000000002</v>
      </c>
      <c r="AG98" s="7">
        <v>3.2633999999999999</v>
      </c>
      <c r="AH98" s="7">
        <v>8.3003999999999998</v>
      </c>
      <c r="AI98" s="7">
        <v>5.1142500000000002</v>
      </c>
      <c r="AJ98" s="7">
        <v>5.6241599999999998</v>
      </c>
      <c r="AK98" s="7">
        <v>3.9347300000000001</v>
      </c>
      <c r="AL98" s="7">
        <v>7.3343999999999996</v>
      </c>
      <c r="AM98" s="8" t="s">
        <v>17</v>
      </c>
      <c r="AN98" s="8" t="s">
        <v>19</v>
      </c>
      <c r="AO98" s="8" t="s">
        <v>19</v>
      </c>
      <c r="AP98" s="8" t="s">
        <v>19</v>
      </c>
      <c r="AQ98" s="8" t="s">
        <v>19</v>
      </c>
      <c r="AR98" s="8" t="s">
        <v>19</v>
      </c>
      <c r="AS98" s="8" t="s">
        <v>19</v>
      </c>
      <c r="AT98" s="8" t="s">
        <v>17</v>
      </c>
      <c r="AU98" s="8" t="s">
        <v>17</v>
      </c>
      <c r="AV98" s="8" t="s">
        <v>17</v>
      </c>
      <c r="AW98" s="8" t="s">
        <v>17</v>
      </c>
      <c r="AX98" s="9"/>
    </row>
    <row r="99" spans="1:50" ht="22.8" x14ac:dyDescent="0.2">
      <c r="A99" s="15" t="s">
        <v>116</v>
      </c>
      <c r="B99" s="16" t="s">
        <v>141</v>
      </c>
      <c r="C99" s="13" t="str">
        <f t="shared" ref="C99:C102" si="31">FIXED(AA99,1)&amp;CHAR(10)&amp;"("&amp;FIXED(O99,0)&amp;")"</f>
        <v>183.8
(515)</v>
      </c>
      <c r="D99" s="13" t="str">
        <f t="shared" si="30"/>
        <v>165.1
(553)</v>
      </c>
      <c r="E99" s="13" t="str">
        <f t="shared" si="30"/>
        <v>119.7
(382)</v>
      </c>
      <c r="F99" s="13" t="str">
        <f t="shared" si="30"/>
        <v>176.8
(622)</v>
      </c>
      <c r="G99" s="13" t="str">
        <f t="shared" si="30"/>
        <v>134.0
(468)</v>
      </c>
      <c r="H99" s="13" t="str">
        <f t="shared" si="30"/>
        <v>136.4
(558)</v>
      </c>
      <c r="I99" s="13" t="str">
        <f t="shared" si="30"/>
        <v>151.7
(465)</v>
      </c>
      <c r="J99" s="13" t="str">
        <f t="shared" si="30"/>
        <v>161.7
(351)</v>
      </c>
      <c r="K99" s="13" t="str">
        <f t="shared" si="30"/>
        <v>152.4
(3,913)</v>
      </c>
      <c r="L99" s="13" t="str">
        <f t="shared" si="30"/>
        <v>176.8
(27,458)</v>
      </c>
      <c r="M99" s="13" t="str">
        <f t="shared" si="29"/>
        <v>163.7
(243,060)</v>
      </c>
      <c r="N99" s="13" t="str">
        <f t="shared" si="29"/>
        <v>244.0
(1,580)</v>
      </c>
      <c r="O99" s="17">
        <v>515</v>
      </c>
      <c r="P99" s="17">
        <v>553</v>
      </c>
      <c r="Q99" s="17">
        <v>382</v>
      </c>
      <c r="R99" s="17">
        <v>622</v>
      </c>
      <c r="S99" s="17">
        <v>468</v>
      </c>
      <c r="T99" s="17">
        <v>558</v>
      </c>
      <c r="U99" s="17">
        <v>465</v>
      </c>
      <c r="V99" s="17">
        <v>351</v>
      </c>
      <c r="W99" s="17">
        <v>3913</v>
      </c>
      <c r="X99" s="17">
        <v>27458</v>
      </c>
      <c r="Y99" s="17">
        <v>243063</v>
      </c>
      <c r="Z99" s="17">
        <v>1580</v>
      </c>
      <c r="AA99" s="7">
        <v>183.7534</v>
      </c>
      <c r="AB99" s="7">
        <v>165.09739999999999</v>
      </c>
      <c r="AC99" s="7">
        <v>119.7409</v>
      </c>
      <c r="AD99" s="7">
        <v>176.7946</v>
      </c>
      <c r="AE99" s="7">
        <v>133.9821</v>
      </c>
      <c r="AF99" s="7">
        <v>136.39240000000001</v>
      </c>
      <c r="AG99" s="7">
        <v>151.7407</v>
      </c>
      <c r="AH99" s="7">
        <v>161.6643</v>
      </c>
      <c r="AI99" s="7">
        <v>152.41200000000001</v>
      </c>
      <c r="AJ99" s="7">
        <v>176.76509999999999</v>
      </c>
      <c r="AK99" s="7">
        <v>163.71063000000001</v>
      </c>
      <c r="AL99" s="7">
        <v>243.9931</v>
      </c>
      <c r="AM99" s="8" t="s">
        <v>17</v>
      </c>
      <c r="AN99" s="8" t="s">
        <v>19</v>
      </c>
      <c r="AO99" s="8" t="s">
        <v>18</v>
      </c>
      <c r="AP99" s="8" t="s">
        <v>19</v>
      </c>
      <c r="AQ99" s="8" t="s">
        <v>18</v>
      </c>
      <c r="AR99" s="8" t="s">
        <v>18</v>
      </c>
      <c r="AS99" s="8" t="s">
        <v>19</v>
      </c>
      <c r="AT99" s="8" t="s">
        <v>19</v>
      </c>
      <c r="AU99" s="8" t="s">
        <v>18</v>
      </c>
      <c r="AV99" s="8" t="s">
        <v>17</v>
      </c>
      <c r="AW99" s="8" t="s">
        <v>17</v>
      </c>
    </row>
    <row r="100" spans="1:50" ht="22.8" x14ac:dyDescent="0.2">
      <c r="A100" s="15" t="s">
        <v>117</v>
      </c>
      <c r="B100" s="16" t="s">
        <v>141</v>
      </c>
      <c r="C100" s="13" t="str">
        <f t="shared" si="31"/>
        <v>105.8
(311)</v>
      </c>
      <c r="D100" s="13" t="str">
        <f t="shared" si="30"/>
        <v>94.2
(345)</v>
      </c>
      <c r="E100" s="13" t="str">
        <f t="shared" si="30"/>
        <v>74.0
(289)</v>
      </c>
      <c r="F100" s="13" t="str">
        <f t="shared" si="30"/>
        <v>85.5
(357)</v>
      </c>
      <c r="G100" s="13" t="str">
        <f t="shared" si="30"/>
        <v>66.7
(294)</v>
      </c>
      <c r="H100" s="13" t="str">
        <f t="shared" si="30"/>
        <v>70.4
(347)</v>
      </c>
      <c r="I100" s="13" t="str">
        <f t="shared" si="30"/>
        <v>75.6
(286)</v>
      </c>
      <c r="J100" s="13" t="str">
        <f t="shared" si="30"/>
        <v>100.4
(216)</v>
      </c>
      <c r="K100" s="13" t="str">
        <f t="shared" si="30"/>
        <v>81.7
(2,445)</v>
      </c>
      <c r="L100" s="13" t="str">
        <f t="shared" si="30"/>
        <v>79.3
(14,128)</v>
      </c>
      <c r="M100" s="13" t="str">
        <f t="shared" si="29"/>
        <v>73.4
(122,260)</v>
      </c>
      <c r="N100" s="13" t="str">
        <f t="shared" si="29"/>
        <v>106.9
(730)</v>
      </c>
      <c r="O100" s="17">
        <v>311</v>
      </c>
      <c r="P100" s="17">
        <v>345</v>
      </c>
      <c r="Q100" s="17">
        <v>289</v>
      </c>
      <c r="R100" s="17">
        <v>357</v>
      </c>
      <c r="S100" s="17">
        <v>294</v>
      </c>
      <c r="T100" s="17">
        <v>347</v>
      </c>
      <c r="U100" s="17">
        <v>286</v>
      </c>
      <c r="V100" s="17">
        <v>216</v>
      </c>
      <c r="W100" s="17">
        <v>2445</v>
      </c>
      <c r="X100" s="17">
        <v>14128</v>
      </c>
      <c r="Y100" s="17">
        <v>122263</v>
      </c>
      <c r="Z100" s="17">
        <v>731</v>
      </c>
      <c r="AA100" s="7">
        <v>105.777</v>
      </c>
      <c r="AB100" s="7">
        <v>94.161699999999996</v>
      </c>
      <c r="AC100" s="7">
        <v>73.967500000000001</v>
      </c>
      <c r="AD100" s="7">
        <v>85.502099999999999</v>
      </c>
      <c r="AE100" s="7">
        <v>66.707400000000007</v>
      </c>
      <c r="AF100" s="7">
        <v>70.393199999999993</v>
      </c>
      <c r="AG100" s="7">
        <v>75.556799999999996</v>
      </c>
      <c r="AH100" s="7">
        <v>100.3711</v>
      </c>
      <c r="AI100" s="7">
        <v>81.694500000000005</v>
      </c>
      <c r="AJ100" s="7">
        <v>79.285439999999994</v>
      </c>
      <c r="AK100" s="7">
        <v>73.38261</v>
      </c>
      <c r="AL100" s="7">
        <v>106.8627</v>
      </c>
      <c r="AM100" s="8" t="s">
        <v>17</v>
      </c>
      <c r="AN100" s="8" t="s">
        <v>17</v>
      </c>
      <c r="AO100" s="8" t="s">
        <v>19</v>
      </c>
      <c r="AP100" s="8" t="s">
        <v>17</v>
      </c>
      <c r="AQ100" s="8" t="s">
        <v>19</v>
      </c>
      <c r="AR100" s="8" t="s">
        <v>19</v>
      </c>
      <c r="AS100" s="8" t="s">
        <v>19</v>
      </c>
      <c r="AT100" s="8" t="s">
        <v>17</v>
      </c>
      <c r="AU100" s="8" t="s">
        <v>17</v>
      </c>
      <c r="AV100" s="8" t="s">
        <v>17</v>
      </c>
      <c r="AW100" s="8" t="s">
        <v>17</v>
      </c>
    </row>
    <row r="101" spans="1:50" ht="22.8" x14ac:dyDescent="0.2">
      <c r="A101" s="15" t="s">
        <v>118</v>
      </c>
      <c r="B101" s="16" t="s">
        <v>141</v>
      </c>
      <c r="C101" s="13" t="str">
        <f t="shared" si="31"/>
        <v>32.9
(92)</v>
      </c>
      <c r="D101" s="13" t="str">
        <f t="shared" si="30"/>
        <v>30.5
(101)</v>
      </c>
      <c r="E101" s="13" t="str">
        <f t="shared" si="30"/>
        <v>19.1
(63)</v>
      </c>
      <c r="F101" s="13" t="str">
        <f t="shared" si="30"/>
        <v>28.6
(103)</v>
      </c>
      <c r="G101" s="13" t="str">
        <f t="shared" si="30"/>
        <v>14.8
(52)</v>
      </c>
      <c r="H101" s="13" t="str">
        <f t="shared" si="30"/>
        <v>20.0
(83)</v>
      </c>
      <c r="I101" s="13" t="str">
        <f t="shared" si="30"/>
        <v>23.5
(75)</v>
      </c>
      <c r="J101" s="13" t="str">
        <f t="shared" si="30"/>
        <v>24.1
(52)</v>
      </c>
      <c r="K101" s="13" t="str">
        <f t="shared" si="30"/>
        <v>23.9
(621)</v>
      </c>
      <c r="L101" s="13" t="str">
        <f t="shared" si="30"/>
        <v>27.0
(4,192)</v>
      </c>
      <c r="M101" s="13" t="str">
        <f t="shared" si="29"/>
        <v>23.7
(35,120)</v>
      </c>
      <c r="N101" s="13" t="str">
        <f t="shared" si="29"/>
        <v>38.1
(240)</v>
      </c>
      <c r="O101" s="17">
        <v>92</v>
      </c>
      <c r="P101" s="17">
        <v>101</v>
      </c>
      <c r="Q101" s="17">
        <v>63</v>
      </c>
      <c r="R101" s="17">
        <v>103</v>
      </c>
      <c r="S101" s="17">
        <v>52</v>
      </c>
      <c r="T101" s="17">
        <v>83</v>
      </c>
      <c r="U101" s="17">
        <v>75</v>
      </c>
      <c r="V101" s="17">
        <v>52</v>
      </c>
      <c r="W101" s="17">
        <v>621</v>
      </c>
      <c r="X101" s="17">
        <v>4192</v>
      </c>
      <c r="Y101" s="17">
        <v>35121</v>
      </c>
      <c r="Z101" s="17">
        <v>244</v>
      </c>
      <c r="AA101" s="7">
        <v>32.889600000000002</v>
      </c>
      <c r="AB101" s="7">
        <v>30.4605</v>
      </c>
      <c r="AC101" s="7">
        <v>19.056000000000001</v>
      </c>
      <c r="AD101" s="7">
        <v>28.623699999999999</v>
      </c>
      <c r="AE101" s="7">
        <v>14.7515</v>
      </c>
      <c r="AF101" s="7">
        <v>20.028199999999998</v>
      </c>
      <c r="AG101" s="7">
        <v>23.5061</v>
      </c>
      <c r="AH101" s="7">
        <v>24.058199999999999</v>
      </c>
      <c r="AI101" s="7">
        <v>23.886600000000001</v>
      </c>
      <c r="AJ101" s="7">
        <v>27.0336</v>
      </c>
      <c r="AK101" s="7">
        <v>23.742730000000002</v>
      </c>
      <c r="AL101" s="7">
        <v>38.055999999999997</v>
      </c>
      <c r="AM101" s="8" t="s">
        <v>17</v>
      </c>
      <c r="AN101" s="8" t="s">
        <v>17</v>
      </c>
      <c r="AO101" s="8" t="s">
        <v>19</v>
      </c>
      <c r="AP101" s="8" t="s">
        <v>19</v>
      </c>
      <c r="AQ101" s="8" t="s">
        <v>18</v>
      </c>
      <c r="AR101" s="8" t="s">
        <v>19</v>
      </c>
      <c r="AS101" s="8" t="s">
        <v>19</v>
      </c>
      <c r="AT101" s="8" t="s">
        <v>19</v>
      </c>
      <c r="AU101" s="8" t="s">
        <v>19</v>
      </c>
      <c r="AV101" s="8" t="s">
        <v>17</v>
      </c>
      <c r="AW101" s="8" t="s">
        <v>17</v>
      </c>
    </row>
    <row r="102" spans="1:50" ht="22.8" x14ac:dyDescent="0.2">
      <c r="A102" s="15" t="s">
        <v>119</v>
      </c>
      <c r="B102" s="16" t="s">
        <v>141</v>
      </c>
      <c r="C102" s="13" t="str">
        <f t="shared" si="31"/>
        <v>11.2
(31)</v>
      </c>
      <c r="D102" s="13" t="str">
        <f t="shared" si="30"/>
        <v>11.7
(39)</v>
      </c>
      <c r="E102" s="13" t="str">
        <f t="shared" si="30"/>
        <v>11.5
(32)</v>
      </c>
      <c r="F102" s="13" t="str">
        <f t="shared" si="30"/>
        <v>13.0
(43)</v>
      </c>
      <c r="G102" s="13" t="str">
        <f t="shared" si="30"/>
        <v>8.3
(25)</v>
      </c>
      <c r="H102" s="13" t="str">
        <f t="shared" si="30"/>
        <v>9.6
(36)</v>
      </c>
      <c r="I102" s="13" t="str">
        <f t="shared" si="30"/>
        <v>10.4
(26)</v>
      </c>
      <c r="J102" s="13" t="str">
        <f t="shared" si="30"/>
        <v>7.1
(15)</v>
      </c>
      <c r="K102" s="13" t="str">
        <f t="shared" si="30"/>
        <v>10.5
(247)</v>
      </c>
      <c r="L102" s="13" t="str">
        <f t="shared" si="30"/>
        <v>10.7
(1,669)</v>
      </c>
      <c r="M102" s="13" t="str">
        <f t="shared" si="29"/>
        <v>10.7
(16,160)</v>
      </c>
      <c r="N102" s="13" t="str">
        <f t="shared" si="29"/>
        <v>14.7
(100)</v>
      </c>
      <c r="O102" s="17">
        <v>31</v>
      </c>
      <c r="P102" s="17">
        <v>39</v>
      </c>
      <c r="Q102" s="17">
        <v>32</v>
      </c>
      <c r="R102" s="17">
        <v>43</v>
      </c>
      <c r="S102" s="17">
        <v>25</v>
      </c>
      <c r="T102" s="17">
        <v>36</v>
      </c>
      <c r="U102" s="17">
        <v>26</v>
      </c>
      <c r="V102" s="17">
        <v>15</v>
      </c>
      <c r="W102" s="17">
        <v>247</v>
      </c>
      <c r="X102" s="17">
        <v>1669</v>
      </c>
      <c r="Y102" s="17">
        <v>16159</v>
      </c>
      <c r="Z102" s="17">
        <v>98</v>
      </c>
      <c r="AA102" s="26">
        <v>11.196199999999999</v>
      </c>
      <c r="AB102" s="7">
        <v>11.7384</v>
      </c>
      <c r="AC102" s="7">
        <v>11.457000000000001</v>
      </c>
      <c r="AD102" s="7">
        <v>12.9933</v>
      </c>
      <c r="AE102" s="7">
        <v>8.3277999999999999</v>
      </c>
      <c r="AF102" s="7">
        <v>9.5944000000000003</v>
      </c>
      <c r="AG102" s="7">
        <v>10.3584</v>
      </c>
      <c r="AH102" s="26">
        <v>7.0514999999999999</v>
      </c>
      <c r="AI102" s="7">
        <v>10.513</v>
      </c>
      <c r="AJ102" s="7">
        <v>10.719290000000001</v>
      </c>
      <c r="AK102" s="7">
        <v>10.749309999999999</v>
      </c>
      <c r="AL102" s="7">
        <v>14.7271</v>
      </c>
      <c r="AM102" s="8" t="s">
        <v>19</v>
      </c>
      <c r="AN102" s="8" t="s">
        <v>19</v>
      </c>
      <c r="AO102" s="8" t="s">
        <v>19</v>
      </c>
      <c r="AP102" s="8" t="s">
        <v>19</v>
      </c>
      <c r="AQ102" s="8" t="s">
        <v>19</v>
      </c>
      <c r="AR102" s="8" t="s">
        <v>19</v>
      </c>
      <c r="AS102" s="8" t="s">
        <v>19</v>
      </c>
      <c r="AT102" s="8" t="s">
        <v>19</v>
      </c>
      <c r="AU102" s="8" t="s">
        <v>19</v>
      </c>
      <c r="AV102" s="8" t="s">
        <v>19</v>
      </c>
      <c r="AW102" s="8" t="s">
        <v>17</v>
      </c>
    </row>
    <row r="103" spans="1:50" ht="22.8" x14ac:dyDescent="0.2">
      <c r="A103" s="15" t="s">
        <v>120</v>
      </c>
      <c r="B103" s="16" t="s">
        <v>134</v>
      </c>
      <c r="C103" s="13" t="str">
        <f>FIXED(AA103,1)&amp;CHAR(10)&amp;"("&amp;FIXED(O103,0)&amp;")"</f>
        <v>6.6
(19)</v>
      </c>
      <c r="D103" s="13" t="str">
        <f t="shared" si="30"/>
        <v>3.7
(14)</v>
      </c>
      <c r="E103" s="27" t="s">
        <v>121</v>
      </c>
      <c r="F103" s="13" t="str">
        <f t="shared" si="30"/>
        <v>7.4
(25)</v>
      </c>
      <c r="G103" s="27" t="s">
        <v>121</v>
      </c>
      <c r="H103" s="13" t="str">
        <f t="shared" si="30"/>
        <v>2.8
(11)</v>
      </c>
      <c r="I103" s="13" t="str">
        <f t="shared" si="30"/>
        <v>6.5
(17)</v>
      </c>
      <c r="J103" s="27" t="s">
        <v>121</v>
      </c>
      <c r="K103" s="13" t="str">
        <f t="shared" si="30"/>
        <v>4.3
(108)</v>
      </c>
      <c r="L103" s="13" t="str">
        <f t="shared" si="30"/>
        <v>5.3
(902)</v>
      </c>
      <c r="M103" s="13" t="str">
        <f>FIXED(AK103,1)&amp;CHAR(10)&amp;"("&amp;FIXED(Y103,-1)&amp;")"</f>
        <v>5.2
(8,580)</v>
      </c>
      <c r="N103" s="13" t="str">
        <f>FIXED(AL103,1)&amp;CHAR(10)&amp;"("&amp;FIXED(Z103,-1)&amp;")"</f>
        <v>10.8
(80)</v>
      </c>
      <c r="O103" s="17">
        <v>19</v>
      </c>
      <c r="P103" s="17">
        <v>14</v>
      </c>
      <c r="Q103" s="17" t="s">
        <v>121</v>
      </c>
      <c r="R103" s="17">
        <v>25</v>
      </c>
      <c r="S103" s="17">
        <v>11</v>
      </c>
      <c r="T103" s="17">
        <v>11</v>
      </c>
      <c r="U103" s="17">
        <v>17</v>
      </c>
      <c r="V103" s="17" t="s">
        <v>121</v>
      </c>
      <c r="W103" s="17">
        <v>108</v>
      </c>
      <c r="X103" s="17">
        <v>902</v>
      </c>
      <c r="Y103" s="17">
        <v>8582</v>
      </c>
      <c r="Z103" s="17">
        <v>78</v>
      </c>
      <c r="AA103" s="26">
        <v>6.6</v>
      </c>
      <c r="AB103" s="7">
        <v>3.694</v>
      </c>
      <c r="AC103" s="7" t="s">
        <v>121</v>
      </c>
      <c r="AD103" s="7">
        <v>7.4279999999999999</v>
      </c>
      <c r="AE103" s="7">
        <v>3.7869999999999999</v>
      </c>
      <c r="AF103" s="7">
        <v>2.778</v>
      </c>
      <c r="AG103" s="7">
        <v>6.4950000000000001</v>
      </c>
      <c r="AH103" s="7" t="s">
        <v>121</v>
      </c>
      <c r="AI103" s="7">
        <v>4.34</v>
      </c>
      <c r="AJ103" s="7">
        <v>5.3479999999999999</v>
      </c>
      <c r="AK103" s="7">
        <v>5.2089999999999996</v>
      </c>
      <c r="AL103" s="7">
        <v>10.786</v>
      </c>
      <c r="AM103" s="8" t="s">
        <v>19</v>
      </c>
      <c r="AN103" s="8" t="s">
        <v>19</v>
      </c>
      <c r="AO103" s="8" t="s">
        <v>122</v>
      </c>
      <c r="AP103" s="8" t="s">
        <v>19</v>
      </c>
      <c r="AQ103" s="8" t="s">
        <v>19</v>
      </c>
      <c r="AR103" s="8" t="s">
        <v>18</v>
      </c>
      <c r="AS103" s="8" t="s">
        <v>19</v>
      </c>
      <c r="AT103" s="8" t="s">
        <v>122</v>
      </c>
      <c r="AU103" s="8" t="s">
        <v>19</v>
      </c>
      <c r="AV103" s="8" t="s">
        <v>19</v>
      </c>
      <c r="AW103" s="8" t="s">
        <v>17</v>
      </c>
    </row>
    <row r="104" spans="1:50" ht="22.8" x14ac:dyDescent="0.25">
      <c r="A104" s="15" t="s">
        <v>123</v>
      </c>
      <c r="B104" s="16" t="s">
        <v>142</v>
      </c>
      <c r="C104" s="13" t="str">
        <f t="shared" ref="C104:N104" si="32">FIXED(AA104*100,1,-2)&amp;"%"&amp;CHAR(10)&amp;"("&amp;FIXED(O104,-1)&amp;")"</f>
        <v>15.3%
(50)</v>
      </c>
      <c r="D104" s="13" t="str">
        <f t="shared" si="32"/>
        <v>4.8%
(20)</v>
      </c>
      <c r="E104" s="13" t="str">
        <f t="shared" si="32"/>
        <v>15.2%
(60)</v>
      </c>
      <c r="F104" s="13" t="str">
        <f t="shared" si="32"/>
        <v>11.2%
(50)</v>
      </c>
      <c r="G104" s="13" t="str">
        <f t="shared" si="32"/>
        <v>8.2%
(40)</v>
      </c>
      <c r="H104" s="13" t="str">
        <f t="shared" si="32"/>
        <v>14.8%
(70)</v>
      </c>
      <c r="I104" s="13" t="str">
        <f t="shared" si="32"/>
        <v>7.3%
(30)</v>
      </c>
      <c r="J104" s="13" t="str">
        <f t="shared" si="32"/>
        <v>7.5%
(20)</v>
      </c>
      <c r="K104" s="13" t="str">
        <f t="shared" si="32"/>
        <v>10.7%
(320)</v>
      </c>
      <c r="L104" s="13" t="str">
        <f t="shared" si="32"/>
        <v>8.8%
(1,720)</v>
      </c>
      <c r="M104" s="13" t="str">
        <f t="shared" si="32"/>
        <v>8.1%
(13,980)</v>
      </c>
      <c r="N104" s="13" t="str">
        <f t="shared" si="32"/>
        <v>13.3%
(110)</v>
      </c>
      <c r="O104" s="28">
        <v>50</v>
      </c>
      <c r="P104" s="28">
        <v>20</v>
      </c>
      <c r="Q104" s="28">
        <v>60</v>
      </c>
      <c r="R104" s="28">
        <v>50</v>
      </c>
      <c r="S104" s="28">
        <v>40</v>
      </c>
      <c r="T104" s="28">
        <v>70</v>
      </c>
      <c r="U104" s="28">
        <v>30</v>
      </c>
      <c r="V104" s="28">
        <v>20</v>
      </c>
      <c r="W104" s="28">
        <v>320</v>
      </c>
      <c r="X104" s="28">
        <v>1720</v>
      </c>
      <c r="Y104" s="28">
        <v>13980</v>
      </c>
      <c r="Z104" s="28">
        <v>110</v>
      </c>
      <c r="AA104" s="13">
        <v>0.153</v>
      </c>
      <c r="AB104" s="13">
        <v>4.8000000000000001E-2</v>
      </c>
      <c r="AC104" s="13">
        <v>0.152</v>
      </c>
      <c r="AD104" s="13">
        <v>0.11199999999999999</v>
      </c>
      <c r="AE104" s="13">
        <v>8.199999999999999E-2</v>
      </c>
      <c r="AF104" s="13">
        <v>0.14800000000000002</v>
      </c>
      <c r="AG104" s="13">
        <v>7.2999999999999995E-2</v>
      </c>
      <c r="AH104" s="13">
        <v>7.4999999999999997E-2</v>
      </c>
      <c r="AI104" s="13">
        <v>0.107</v>
      </c>
      <c r="AJ104" s="13">
        <v>8.8000000000000009E-2</v>
      </c>
      <c r="AK104" s="13">
        <v>8.1000000000000003E-2</v>
      </c>
      <c r="AL104" s="13">
        <v>0.13300000000000001</v>
      </c>
      <c r="AM104" s="8" t="s">
        <v>19</v>
      </c>
      <c r="AN104" s="8" t="s">
        <v>19</v>
      </c>
      <c r="AO104" s="8" t="s">
        <v>19</v>
      </c>
      <c r="AP104" s="8" t="s">
        <v>19</v>
      </c>
      <c r="AQ104" s="8" t="s">
        <v>19</v>
      </c>
      <c r="AR104" s="8" t="s">
        <v>19</v>
      </c>
      <c r="AS104" s="8" t="s">
        <v>19</v>
      </c>
      <c r="AT104" s="8" t="s">
        <v>19</v>
      </c>
      <c r="AU104" s="8" t="s">
        <v>19</v>
      </c>
      <c r="AV104" s="8" t="s">
        <v>19</v>
      </c>
      <c r="AW104" s="8" t="s">
        <v>19</v>
      </c>
      <c r="AX104" s="9"/>
    </row>
    <row r="105" spans="1:50" s="14" customFormat="1" ht="22.8" x14ac:dyDescent="0.25">
      <c r="A105" s="15" t="s">
        <v>124</v>
      </c>
      <c r="B105" s="16">
        <v>2022</v>
      </c>
      <c r="C105" s="13">
        <f>AA105</f>
        <v>5.3647E-2</v>
      </c>
      <c r="D105" s="13">
        <f t="shared" ref="D105:N105" si="33">AB105</f>
        <v>5.5794499999999997E-2</v>
      </c>
      <c r="E105" s="13">
        <f t="shared" si="33"/>
        <v>5.4971600000000002E-2</v>
      </c>
      <c r="F105" s="13">
        <f t="shared" si="33"/>
        <v>5.0777200000000002E-2</v>
      </c>
      <c r="G105" s="13">
        <f t="shared" si="33"/>
        <v>5.2554699999999996E-2</v>
      </c>
      <c r="H105" s="13">
        <f t="shared" si="33"/>
        <v>5.0294699999999998E-2</v>
      </c>
      <c r="I105" s="13">
        <f t="shared" si="33"/>
        <v>4.89782E-2</v>
      </c>
      <c r="J105" s="13">
        <f t="shared" si="33"/>
        <v>5.6973200000000002E-2</v>
      </c>
      <c r="K105" s="13">
        <f t="shared" si="33"/>
        <v>5.2776099999999999E-2</v>
      </c>
      <c r="L105" s="13">
        <f t="shared" si="33"/>
        <v>5.6825799999999996E-2</v>
      </c>
      <c r="M105" s="13">
        <f t="shared" si="33"/>
        <v>5.8167700000000003E-2</v>
      </c>
      <c r="N105" s="13">
        <f t="shared" si="33"/>
        <v>5.3176300000000003E-2</v>
      </c>
      <c r="O105" s="17"/>
      <c r="P105" s="17"/>
      <c r="Q105" s="17"/>
      <c r="R105" s="17"/>
      <c r="S105" s="17"/>
      <c r="T105" s="17"/>
      <c r="U105" s="17"/>
      <c r="V105" s="17"/>
      <c r="W105" s="17"/>
      <c r="X105" s="17"/>
      <c r="Y105" s="17"/>
      <c r="Z105" s="17"/>
      <c r="AA105" s="13">
        <v>5.3647E-2</v>
      </c>
      <c r="AB105" s="13">
        <v>5.5794499999999997E-2</v>
      </c>
      <c r="AC105" s="13">
        <v>5.4971600000000002E-2</v>
      </c>
      <c r="AD105" s="13">
        <v>5.0777200000000002E-2</v>
      </c>
      <c r="AE105" s="13">
        <v>5.2554699999999996E-2</v>
      </c>
      <c r="AF105" s="13">
        <v>5.0294699999999998E-2</v>
      </c>
      <c r="AG105" s="13">
        <v>4.89782E-2</v>
      </c>
      <c r="AH105" s="13">
        <v>5.6973200000000002E-2</v>
      </c>
      <c r="AI105" s="13">
        <v>5.2776099999999999E-2</v>
      </c>
      <c r="AJ105" s="13">
        <v>5.6825799999999996E-2</v>
      </c>
      <c r="AK105" s="13">
        <v>5.8167700000000003E-2</v>
      </c>
      <c r="AL105" s="13">
        <v>5.3176300000000003E-2</v>
      </c>
      <c r="AM105" s="8" t="s">
        <v>19</v>
      </c>
      <c r="AN105" s="8" t="s">
        <v>19</v>
      </c>
      <c r="AO105" s="8" t="s">
        <v>19</v>
      </c>
      <c r="AP105" s="8" t="s">
        <v>19</v>
      </c>
      <c r="AQ105" s="8" t="s">
        <v>19</v>
      </c>
      <c r="AR105" s="8" t="s">
        <v>19</v>
      </c>
      <c r="AS105" s="8" t="s">
        <v>19</v>
      </c>
      <c r="AT105" s="8" t="s">
        <v>19</v>
      </c>
      <c r="AU105" s="8" t="s">
        <v>18</v>
      </c>
      <c r="AV105" s="8" t="s">
        <v>19</v>
      </c>
      <c r="AW105" s="8" t="s">
        <v>19</v>
      </c>
    </row>
    <row r="106" spans="1:50" ht="22.8" x14ac:dyDescent="0.25">
      <c r="A106" s="15" t="s">
        <v>125</v>
      </c>
      <c r="B106" s="16">
        <v>2023</v>
      </c>
      <c r="C106" s="13" t="str">
        <f t="shared" ref="C106:N107" si="34">FIXED(AA106*100,1,-2)&amp;"%"&amp;CHAR(10)&amp;"("&amp;FIXED(O106,-1)&amp;")"</f>
        <v>25.5%
(270)</v>
      </c>
      <c r="D106" s="13" t="str">
        <f t="shared" si="34"/>
        <v>26.6%
(300)</v>
      </c>
      <c r="E106" s="13" t="str">
        <f t="shared" si="34"/>
        <v>26.9%
(320)</v>
      </c>
      <c r="F106" s="13" t="str">
        <f t="shared" si="34"/>
        <v>25.6%
(370)</v>
      </c>
      <c r="G106" s="13" t="str">
        <f t="shared" si="34"/>
        <v>26.0%
(340)</v>
      </c>
      <c r="H106" s="13" t="str">
        <f t="shared" si="34"/>
        <v>23.3%
(360)</v>
      </c>
      <c r="I106" s="13" t="str">
        <f t="shared" si="34"/>
        <v>28.2%
(350)</v>
      </c>
      <c r="J106" s="13" t="str">
        <f t="shared" si="34"/>
        <v>30.3%
(220)</v>
      </c>
      <c r="K106" s="13" t="str">
        <f t="shared" si="34"/>
        <v>26.2%
(2,510)</v>
      </c>
      <c r="L106" s="13" t="str">
        <f t="shared" si="34"/>
        <v>28.4%
(16,750)</v>
      </c>
      <c r="M106" s="13" t="str">
        <f t="shared" si="34"/>
        <v>27.8%
(154,230)</v>
      </c>
      <c r="N106" s="13" t="str">
        <f t="shared" si="34"/>
        <v>26.6%
(720)</v>
      </c>
      <c r="O106" s="28">
        <v>266</v>
      </c>
      <c r="P106" s="28">
        <v>302</v>
      </c>
      <c r="Q106" s="28">
        <v>316</v>
      </c>
      <c r="R106" s="28">
        <v>365</v>
      </c>
      <c r="S106" s="28">
        <v>343</v>
      </c>
      <c r="T106" s="28">
        <v>356</v>
      </c>
      <c r="U106" s="28">
        <v>345</v>
      </c>
      <c r="V106" s="28">
        <v>216</v>
      </c>
      <c r="W106" s="28">
        <v>2509</v>
      </c>
      <c r="X106" s="28">
        <v>16745</v>
      </c>
      <c r="Y106" s="28">
        <v>154234</v>
      </c>
      <c r="Z106" s="28">
        <v>723</v>
      </c>
      <c r="AA106" s="13">
        <v>0.25478899999999999</v>
      </c>
      <c r="AB106" s="13">
        <v>0.26561099999999999</v>
      </c>
      <c r="AC106" s="13">
        <v>0.268708</v>
      </c>
      <c r="AD106" s="13">
        <v>0.25631999999999999</v>
      </c>
      <c r="AE106" s="13">
        <v>0.259849</v>
      </c>
      <c r="AF106" s="13">
        <v>0.232984</v>
      </c>
      <c r="AG106" s="13">
        <v>0.28163300000000002</v>
      </c>
      <c r="AH106" s="13">
        <v>0.30252099999999998</v>
      </c>
      <c r="AI106" s="13">
        <v>0.26222800000000002</v>
      </c>
      <c r="AJ106" s="13">
        <v>0.28440719999999997</v>
      </c>
      <c r="AK106" s="13">
        <v>0.27827170000000001</v>
      </c>
      <c r="AL106" s="13">
        <v>0.26629799999999998</v>
      </c>
      <c r="AM106" s="8" t="s">
        <v>31</v>
      </c>
      <c r="AN106" s="8" t="s">
        <v>19</v>
      </c>
      <c r="AO106" s="8" t="s">
        <v>19</v>
      </c>
      <c r="AP106" s="8" t="s">
        <v>31</v>
      </c>
      <c r="AQ106" s="8" t="s">
        <v>19</v>
      </c>
      <c r="AR106" s="8" t="s">
        <v>31</v>
      </c>
      <c r="AS106" s="8" t="s">
        <v>19</v>
      </c>
      <c r="AT106" s="8" t="s">
        <v>19</v>
      </c>
      <c r="AU106" s="8" t="s">
        <v>31</v>
      </c>
      <c r="AV106" s="8" t="s">
        <v>31</v>
      </c>
      <c r="AW106" s="8" t="s">
        <v>19</v>
      </c>
      <c r="AX106" s="9"/>
    </row>
    <row r="107" spans="1:50" ht="22.8" x14ac:dyDescent="0.2">
      <c r="A107" s="15" t="s">
        <v>126</v>
      </c>
      <c r="B107" s="16">
        <v>2023</v>
      </c>
      <c r="C107" s="13" t="str">
        <f t="shared" si="34"/>
        <v>49.9%
(520)</v>
      </c>
      <c r="D107" s="13" t="str">
        <f t="shared" si="34"/>
        <v>46.4%
(530)</v>
      </c>
      <c r="E107" s="13" t="str">
        <f t="shared" si="34"/>
        <v>45.0%
(530)</v>
      </c>
      <c r="F107" s="13" t="str">
        <f t="shared" si="34"/>
        <v>46.0%
(660)</v>
      </c>
      <c r="G107" s="13" t="str">
        <f t="shared" si="34"/>
        <v>43.8%
(580)</v>
      </c>
      <c r="H107" s="13" t="str">
        <f t="shared" si="34"/>
        <v>46.0%
(700)</v>
      </c>
      <c r="I107" s="13" t="str">
        <f t="shared" si="34"/>
        <v>43.8%
(540)</v>
      </c>
      <c r="J107" s="13" t="str">
        <f t="shared" si="34"/>
        <v>49.7%
(360)</v>
      </c>
      <c r="K107" s="13" t="str">
        <f t="shared" si="34"/>
        <v>46.0%
(4,410)</v>
      </c>
      <c r="L107" s="13" t="str">
        <f t="shared" si="34"/>
        <v>44.7%
(26,910)</v>
      </c>
      <c r="M107" s="13" t="str">
        <f t="shared" si="34"/>
        <v>42.8%
(231,970)</v>
      </c>
      <c r="N107" s="13" t="str">
        <f t="shared" si="34"/>
        <v>49.0%
(1,330)</v>
      </c>
      <c r="O107" s="24">
        <v>521</v>
      </c>
      <c r="P107" s="24">
        <v>527</v>
      </c>
      <c r="Q107" s="24">
        <v>529</v>
      </c>
      <c r="R107" s="24">
        <v>655</v>
      </c>
      <c r="S107" s="24">
        <v>578</v>
      </c>
      <c r="T107" s="24">
        <v>703</v>
      </c>
      <c r="U107" s="24">
        <v>537</v>
      </c>
      <c r="V107" s="24">
        <v>355</v>
      </c>
      <c r="W107" s="24">
        <v>4405</v>
      </c>
      <c r="X107" s="24">
        <v>26907</v>
      </c>
      <c r="Y107" s="24">
        <v>231966</v>
      </c>
      <c r="Z107" s="24">
        <v>1331</v>
      </c>
      <c r="AA107" s="25">
        <v>0.49904209999999999</v>
      </c>
      <c r="AB107" s="25">
        <v>0.46350039999999998</v>
      </c>
      <c r="AC107" s="25">
        <v>0.4498299</v>
      </c>
      <c r="AD107" s="25">
        <v>0.45997190000000004</v>
      </c>
      <c r="AE107" s="25">
        <v>0.43787880000000001</v>
      </c>
      <c r="AF107" s="25">
        <v>0.4600785</v>
      </c>
      <c r="AG107" s="25">
        <v>0.43836730000000002</v>
      </c>
      <c r="AH107" s="25">
        <v>0.4971989</v>
      </c>
      <c r="AI107" s="25">
        <v>0.46038879999999999</v>
      </c>
      <c r="AJ107" s="25">
        <v>0.44714579999999998</v>
      </c>
      <c r="AK107" s="25">
        <v>0.42774479999999998</v>
      </c>
      <c r="AL107" s="25">
        <v>0.49023940000000005</v>
      </c>
      <c r="AM107" s="12" t="s">
        <v>30</v>
      </c>
      <c r="AN107" s="12" t="s">
        <v>30</v>
      </c>
      <c r="AO107" s="12" t="s">
        <v>19</v>
      </c>
      <c r="AP107" s="12" t="s">
        <v>30</v>
      </c>
      <c r="AQ107" s="12" t="s">
        <v>19</v>
      </c>
      <c r="AR107" s="12" t="s">
        <v>30</v>
      </c>
      <c r="AS107" s="12" t="s">
        <v>19</v>
      </c>
      <c r="AT107" s="12" t="s">
        <v>30</v>
      </c>
      <c r="AU107" s="12" t="s">
        <v>30</v>
      </c>
      <c r="AV107" s="12" t="s">
        <v>30</v>
      </c>
      <c r="AW107" s="12" t="s">
        <v>30</v>
      </c>
    </row>
  </sheetData>
  <sheetProtection algorithmName="SHA-512" hashValue="VMkH3wEeraaFP+YGfRF81zBxuTwhNFxSmmNVu5u4dcwnLHVoDAVcivZyx72l1Mc5fyzNGeZdmoMWxrVHV7VGMA==" saltValue="JwbGMYD/ZUUgq+vQsUJZVg==" spinCount="100000" sheet="1" objects="1" scenarios="1"/>
  <mergeCells count="9">
    <mergeCell ref="A92:N92"/>
    <mergeCell ref="A14:N14"/>
    <mergeCell ref="A21:N21"/>
    <mergeCell ref="A41:N41"/>
    <mergeCell ref="A46:N46"/>
    <mergeCell ref="A53:N53"/>
    <mergeCell ref="A57:N57"/>
    <mergeCell ref="A73:N73"/>
    <mergeCell ref="A78:N78"/>
  </mergeCells>
  <conditionalFormatting sqref="C61:K61">
    <cfRule type="expression" dxfId="534" priority="470">
      <formula>AM61="Better"</formula>
    </cfRule>
    <cfRule type="expression" dxfId="533" priority="472">
      <formula>AM61="Similar"</formula>
    </cfRule>
    <cfRule type="expression" dxfId="532" priority="471">
      <formula>AM61="Worse"</formula>
    </cfRule>
    <cfRule type="expression" dxfId="531" priority="469">
      <formula>AM61=""</formula>
    </cfRule>
    <cfRule type="expression" dxfId="530" priority="473">
      <formula>AM61="Higher"</formula>
    </cfRule>
    <cfRule type="expression" dxfId="529" priority="475">
      <formula>AM61="Suppressed"</formula>
    </cfRule>
    <cfRule type="expression" dxfId="528" priority="474">
      <formula>AM61="Lower"</formula>
    </cfRule>
  </conditionalFormatting>
  <conditionalFormatting sqref="C15:L20 C22:L40 C47:L52 C54:L56 C58:L60 C71:L72 N72 C79:L81 C96:L107 N97">
    <cfRule type="expression" dxfId="527" priority="488">
      <formula>AM15="Similar"</formula>
    </cfRule>
    <cfRule type="expression" dxfId="526" priority="490">
      <formula>AM15="Lower"</formula>
    </cfRule>
    <cfRule type="expression" dxfId="525" priority="489">
      <formula>AM15="Higher"</formula>
    </cfRule>
  </conditionalFormatting>
  <conditionalFormatting sqref="C15:L20 C22:L40 C49:L52 C54:L56 C58:L60 C71:L72 N72 C79:L81 C96:L107 N97">
    <cfRule type="expression" dxfId="524" priority="491">
      <formula>AM15="Suppressed"</formula>
    </cfRule>
  </conditionalFormatting>
  <conditionalFormatting sqref="C15:L20 C71:L72 N72 C79:L81 C96:L107 N97 C22:L40 C47:L52 C54:L56 C58:L60">
    <cfRule type="expression" dxfId="523" priority="487">
      <formula>AM15="Worse"</formula>
    </cfRule>
  </conditionalFormatting>
  <conditionalFormatting sqref="C15:L20 N72 N97 C71:L72 C79:L81 C96:L107">
    <cfRule type="expression" dxfId="522" priority="486">
      <formula>AM15="Better"</formula>
    </cfRule>
  </conditionalFormatting>
  <conditionalFormatting sqref="C42:L45">
    <cfRule type="expression" dxfId="521" priority="99">
      <formula>AM42=""</formula>
    </cfRule>
    <cfRule type="expression" dxfId="520" priority="98">
      <formula>AM42="Suppressed"</formula>
    </cfRule>
    <cfRule type="expression" dxfId="519" priority="97">
      <formula>AM42="Lower"</formula>
    </cfRule>
    <cfRule type="expression" dxfId="518" priority="96">
      <formula>AM42="Higher"</formula>
    </cfRule>
    <cfRule type="expression" dxfId="517" priority="95">
      <formula>AM42="Similar"</formula>
    </cfRule>
    <cfRule type="expression" dxfId="516" priority="94">
      <formula>AM42="Worse"</formula>
    </cfRule>
    <cfRule type="expression" dxfId="515" priority="93">
      <formula>AM42="Better"</formula>
    </cfRule>
    <cfRule type="expression" dxfId="514" priority="138">
      <formula>AM42="n/a"</formula>
    </cfRule>
  </conditionalFormatting>
  <conditionalFormatting sqref="C62:L70">
    <cfRule type="expression" dxfId="513" priority="117">
      <formula>AM62="Worse"</formula>
    </cfRule>
    <cfRule type="expression" dxfId="512" priority="116">
      <formula>AM62="Better"</formula>
    </cfRule>
    <cfRule type="expression" dxfId="511" priority="121">
      <formula>AM62="Suppressed"</formula>
    </cfRule>
    <cfRule type="expression" dxfId="510" priority="120">
      <formula>AM62="Lower"</formula>
    </cfRule>
    <cfRule type="expression" dxfId="509" priority="119">
      <formula>AM62="Higher"</formula>
    </cfRule>
    <cfRule type="expression" dxfId="508" priority="118">
      <formula>AM62="Similar"</formula>
    </cfRule>
  </conditionalFormatting>
  <conditionalFormatting sqref="C62:L72">
    <cfRule type="expression" dxfId="507" priority="122">
      <formula>AM62=""</formula>
    </cfRule>
  </conditionalFormatting>
  <conditionalFormatting sqref="C74:L77 N75">
    <cfRule type="expression" dxfId="506" priority="200">
      <formula>AM74="Lower"</formula>
    </cfRule>
    <cfRule type="expression" dxfId="505" priority="199">
      <formula>AM74="Higher"</formula>
    </cfRule>
    <cfRule type="expression" dxfId="504" priority="198">
      <formula>AM74="Similar"</formula>
    </cfRule>
    <cfRule type="expression" dxfId="503" priority="197">
      <formula>AM74="Worse"</formula>
    </cfRule>
    <cfRule type="expression" dxfId="502" priority="203">
      <formula>AM74="Suppressed"</formula>
    </cfRule>
  </conditionalFormatting>
  <conditionalFormatting sqref="C79:L91">
    <cfRule type="expression" dxfId="501" priority="46">
      <formula>AM79=""</formula>
    </cfRule>
  </conditionalFormatting>
  <conditionalFormatting sqref="C82:L86">
    <cfRule type="expression" dxfId="500" priority="40">
      <formula>AM82="Better"</formula>
    </cfRule>
    <cfRule type="expression" dxfId="499" priority="41">
      <formula>AM82="Worse"</formula>
    </cfRule>
    <cfRule type="expression" dxfId="498" priority="42">
      <formula>AM82="Similar"</formula>
    </cfRule>
    <cfRule type="expression" dxfId="497" priority="43">
      <formula>AM82="Higher"</formula>
    </cfRule>
    <cfRule type="expression" dxfId="496" priority="44">
      <formula>AM82="Lower"</formula>
    </cfRule>
    <cfRule type="expression" dxfId="495" priority="45">
      <formula>AM82="Suppressed"</formula>
    </cfRule>
  </conditionalFormatting>
  <conditionalFormatting sqref="C86:L91 C93:L94">
    <cfRule type="expression" dxfId="494" priority="446">
      <formula>AM86="Suppressed"</formula>
    </cfRule>
    <cfRule type="expression" dxfId="493" priority="441">
      <formula>AM86="Better"</formula>
    </cfRule>
    <cfRule type="expression" dxfId="492" priority="442">
      <formula>AM86="Worse"</formula>
    </cfRule>
    <cfRule type="expression" dxfId="491" priority="443">
      <formula>AM86="Similar"</formula>
    </cfRule>
    <cfRule type="expression" dxfId="490" priority="444">
      <formula>AM86="Higher"</formula>
    </cfRule>
    <cfRule type="expression" dxfId="489" priority="445">
      <formula>AM86="Lower"</formula>
    </cfRule>
  </conditionalFormatting>
  <conditionalFormatting sqref="C89:L89">
    <cfRule type="expression" dxfId="488" priority="440">
      <formula>AM89="n/a"</formula>
    </cfRule>
  </conditionalFormatting>
  <conditionalFormatting sqref="C93:L107">
    <cfRule type="expression" dxfId="487" priority="7">
      <formula>AM93=""</formula>
    </cfRule>
  </conditionalFormatting>
  <conditionalFormatting sqref="C95:L95">
    <cfRule type="expression" dxfId="486" priority="3">
      <formula>AM95="Similar"</formula>
    </cfRule>
    <cfRule type="expression" dxfId="485" priority="4">
      <formula>AM95="Higher"</formula>
    </cfRule>
    <cfRule type="expression" dxfId="484" priority="1">
      <formula>AM95="Better"</formula>
    </cfRule>
    <cfRule type="expression" dxfId="483" priority="6">
      <formula>AM95="Suppressed"</formula>
    </cfRule>
    <cfRule type="expression" dxfId="482" priority="5">
      <formula>AM95="Lower"</formula>
    </cfRule>
    <cfRule type="expression" dxfId="481" priority="2">
      <formula>AM95="Worse"</formula>
    </cfRule>
  </conditionalFormatting>
  <conditionalFormatting sqref="C48:N48 N76 M96:N97 C15:L20 C22:L40 C47:L47 C49:L52 C54:L56 C58:L59 N61:N72 C63:L72 C79:L81 C96:L104 C105:N105 C106:L107 N17:N20 N22 N31:N40 N43:N44 N47 N49:N52 N54:N56 N58 N79:N81 N104 N106:N107 C86:L88 C90:L91 C93:L94 N86:N91 N93:N94 M88:M90">
    <cfRule type="expression" dxfId="480" priority="496">
      <formula>AM15="n/a"</formula>
    </cfRule>
  </conditionalFormatting>
  <conditionalFormatting sqref="C48:N48 N76 N97 C22:L40 C47:L47 C49:L52 C54:L56 C58:L59 C60:K60 N22 M88:M90">
    <cfRule type="expression" dxfId="479" priority="497">
      <formula>AM22=""</formula>
    </cfRule>
  </conditionalFormatting>
  <conditionalFormatting sqref="C48:N48 N76 N97 C47:L47 M88:M90">
    <cfRule type="expression" dxfId="478" priority="498">
      <formula>AM47="Suppressed"</formula>
    </cfRule>
  </conditionalFormatting>
  <conditionalFormatting sqref="L60:L61">
    <cfRule type="expression" dxfId="477" priority="462">
      <formula>AV60=""</formula>
    </cfRule>
  </conditionalFormatting>
  <conditionalFormatting sqref="L61">
    <cfRule type="expression" dxfId="476" priority="467">
      <formula>AV61="Lower"</formula>
    </cfRule>
    <cfRule type="expression" dxfId="475" priority="468">
      <formula>AV61="Suppressed"</formula>
    </cfRule>
    <cfRule type="expression" dxfId="474" priority="466">
      <formula>AV61="Higher"</formula>
    </cfRule>
    <cfRule type="expression" dxfId="473" priority="463">
      <formula>AV61="Better"</formula>
    </cfRule>
    <cfRule type="expression" dxfId="472" priority="464">
      <formula>AV61="Worse"</formula>
    </cfRule>
    <cfRule type="expression" dxfId="471" priority="465">
      <formula>AV61="Similar"</formula>
    </cfRule>
  </conditionalFormatting>
  <conditionalFormatting sqref="M15:M20 M22:M40 M42:M43 M47 M49:M52 M54:M56 M58:M59 M71 M79:M81 M86:M87 M91 M96:M104 M106:M107">
    <cfRule type="expression" dxfId="470" priority="509">
      <formula>#REF!="Worse"</formula>
    </cfRule>
    <cfRule type="expression" dxfId="469" priority="511">
      <formula>#REF!="Higher"</formula>
    </cfRule>
    <cfRule type="expression" dxfId="468" priority="512">
      <formula>#REF!="Lower"</formula>
    </cfRule>
    <cfRule type="expression" dxfId="467" priority="513">
      <formula>#REF!="Suppressed"</formula>
    </cfRule>
    <cfRule type="expression" dxfId="466" priority="510">
      <formula>#REF!="Similar"</formula>
    </cfRule>
    <cfRule type="expression" dxfId="465" priority="508">
      <formula>#REF!="Better"</formula>
    </cfRule>
  </conditionalFormatting>
  <conditionalFormatting sqref="M15:M20 M22:M40 M47 M71 M96:M104 M106:M107 M49:M52 M54:M56 M58:M59 M79:M81 M86:M87 M91 M42:M43">
    <cfRule type="expression" dxfId="464" priority="507">
      <formula>#REF!=""</formula>
    </cfRule>
    <cfRule type="expression" dxfId="463" priority="506">
      <formula>#REF!="n/a"</formula>
    </cfRule>
  </conditionalFormatting>
  <conditionalFormatting sqref="M15:M20 M22:M40 M47 N60 M71 M96:M104 M106:M107">
    <cfRule type="expression" dxfId="462" priority="505">
      <formula>#REF!="Suppressed"</formula>
    </cfRule>
    <cfRule type="expression" dxfId="461" priority="504">
      <formula>#REF!="Lower"</formula>
    </cfRule>
    <cfRule type="expression" dxfId="460" priority="503">
      <formula>#REF!="Higher"</formula>
    </cfRule>
    <cfRule type="expression" dxfId="459" priority="500">
      <formula>#REF!="Better"</formula>
    </cfRule>
    <cfRule type="expression" dxfId="458" priority="501">
      <formula>#REF!="Worse"</formula>
    </cfRule>
    <cfRule type="expression" dxfId="457" priority="502">
      <formula>#REF!="Similar"</formula>
    </cfRule>
  </conditionalFormatting>
  <conditionalFormatting sqref="M42:M44">
    <cfRule type="expression" dxfId="456" priority="109">
      <formula>#REF!=""</formula>
    </cfRule>
  </conditionalFormatting>
  <conditionalFormatting sqref="M42:M45">
    <cfRule type="expression" dxfId="455" priority="112">
      <formula>#REF!="Similar"</formula>
    </cfRule>
    <cfRule type="expression" dxfId="454" priority="113">
      <formula>#REF!="Higher"</formula>
    </cfRule>
    <cfRule type="expression" dxfId="453" priority="110">
      <formula>#REF!="Better"</formula>
    </cfRule>
    <cfRule type="expression" dxfId="452" priority="111">
      <formula>#REF!="Worse"</formula>
    </cfRule>
    <cfRule type="expression" dxfId="451" priority="115">
      <formula>#REF!="Suppressed"</formula>
    </cfRule>
    <cfRule type="expression" dxfId="450" priority="114">
      <formula>#REF!="Lower"</formula>
    </cfRule>
  </conditionalFormatting>
  <conditionalFormatting sqref="M44">
    <cfRule type="expression" dxfId="449" priority="100">
      <formula>#REF!="n/a"</formula>
    </cfRule>
    <cfRule type="expression" dxfId="448" priority="102">
      <formula>#REF!="Better"</formula>
    </cfRule>
    <cfRule type="expression" dxfId="447" priority="103">
      <formula>#REF!="Worse"</formula>
    </cfRule>
    <cfRule type="expression" dxfId="446" priority="104">
      <formula>#REF!="Similar"</formula>
    </cfRule>
    <cfRule type="expression" dxfId="445" priority="105">
      <formula>#REF!="Higher"</formula>
    </cfRule>
    <cfRule type="expression" dxfId="444" priority="106">
      <formula>#REF!="Lower"</formula>
    </cfRule>
    <cfRule type="expression" dxfId="443" priority="107">
      <formula>#REF!="Suppressed"</formula>
    </cfRule>
  </conditionalFormatting>
  <conditionalFormatting sqref="M44:M45">
    <cfRule type="expression" dxfId="442" priority="101">
      <formula>#REF!=""</formula>
    </cfRule>
  </conditionalFormatting>
  <conditionalFormatting sqref="M45">
    <cfRule type="expression" dxfId="441" priority="143">
      <formula>#REF!="Similar"</formula>
    </cfRule>
    <cfRule type="expression" dxfId="440" priority="144">
      <formula>#REF!="Higher"</formula>
    </cfRule>
    <cfRule type="expression" dxfId="439" priority="145">
      <formula>#REF!="Lower"</formula>
    </cfRule>
    <cfRule type="expression" dxfId="438" priority="146">
      <formula>#REF!="Suppressed"</formula>
    </cfRule>
    <cfRule type="expression" dxfId="437" priority="142">
      <formula>#REF!="Worse"</formula>
    </cfRule>
    <cfRule type="expression" dxfId="436" priority="141">
      <formula>#REF!="Better"</formula>
    </cfRule>
  </conditionalFormatting>
  <conditionalFormatting sqref="M49:M52 M54:M56">
    <cfRule type="expression" dxfId="435" priority="461">
      <formula>#REF!="Suppressed"</formula>
    </cfRule>
    <cfRule type="expression" dxfId="434" priority="456">
      <formula>#REF!="Better"</formula>
    </cfRule>
    <cfRule type="expression" dxfId="433" priority="455">
      <formula>#REF!=""</formula>
    </cfRule>
    <cfRule type="expression" dxfId="432" priority="457">
      <formula>#REF!="Worse"</formula>
    </cfRule>
    <cfRule type="expression" dxfId="431" priority="460">
      <formula>#REF!="Lower"</formula>
    </cfRule>
    <cfRule type="expression" dxfId="430" priority="459">
      <formula>#REF!="Higher"</formula>
    </cfRule>
    <cfRule type="expression" dxfId="429" priority="458">
      <formula>#REF!="Similar"</formula>
    </cfRule>
  </conditionalFormatting>
  <conditionalFormatting sqref="M58:M72">
    <cfRule type="expression" dxfId="428" priority="398">
      <formula>#REF!="Worse"</formula>
    </cfRule>
    <cfRule type="expression" dxfId="427" priority="400">
      <formula>#REF!="Higher"</formula>
    </cfRule>
    <cfRule type="expression" dxfId="426" priority="401">
      <formula>#REF!="Lower"</formula>
    </cfRule>
    <cfRule type="expression" dxfId="425" priority="399">
      <formula>#REF!="Similar"</formula>
    </cfRule>
    <cfRule type="expression" dxfId="424" priority="402">
      <formula>#REF!="Suppressed"</formula>
    </cfRule>
    <cfRule type="expression" dxfId="423" priority="397">
      <formula>#REF!="Better"</formula>
    </cfRule>
    <cfRule type="expression" dxfId="422" priority="396">
      <formula>#REF!=""</formula>
    </cfRule>
  </conditionalFormatting>
  <conditionalFormatting sqref="M63:M70">
    <cfRule type="expression" dxfId="421" priority="125">
      <formula>#REF!="Better"</formula>
    </cfRule>
    <cfRule type="expression" dxfId="420" priority="124">
      <formula>#REF!=""</formula>
    </cfRule>
    <cfRule type="expression" dxfId="419" priority="123">
      <formula>#REF!="n/a"</formula>
    </cfRule>
    <cfRule type="expression" dxfId="418" priority="129">
      <formula>#REF!="Lower"</formula>
    </cfRule>
    <cfRule type="expression" dxfId="417" priority="128">
      <formula>#REF!="Higher"</formula>
    </cfRule>
    <cfRule type="expression" dxfId="416" priority="126">
      <formula>#REF!="Worse"</formula>
    </cfRule>
    <cfRule type="expression" dxfId="415" priority="127">
      <formula>#REF!="Similar"</formula>
    </cfRule>
    <cfRule type="expression" dxfId="414" priority="130">
      <formula>#REF!="Suppressed"</formula>
    </cfRule>
  </conditionalFormatting>
  <conditionalFormatting sqref="M72 M74">
    <cfRule type="expression" dxfId="413" priority="224">
      <formula>#REF!="Suppressed"</formula>
    </cfRule>
    <cfRule type="expression" dxfId="412" priority="219">
      <formula>#REF!="Better"</formula>
    </cfRule>
    <cfRule type="expression" dxfId="411" priority="220">
      <formula>#REF!="Worse"</formula>
    </cfRule>
    <cfRule type="expression" dxfId="410" priority="221">
      <formula>#REF!="Similar"</formula>
    </cfRule>
    <cfRule type="expression" dxfId="409" priority="222">
      <formula>#REF!="Higher"</formula>
    </cfRule>
    <cfRule type="expression" dxfId="408" priority="223">
      <formula>#REF!="Lower"</formula>
    </cfRule>
  </conditionalFormatting>
  <conditionalFormatting sqref="M72">
    <cfRule type="expression" dxfId="407" priority="395">
      <formula>#REF!="n/a"</formula>
    </cfRule>
  </conditionalFormatting>
  <conditionalFormatting sqref="M74 M72">
    <cfRule type="expression" dxfId="406" priority="218">
      <formula>#REF!=""</formula>
    </cfRule>
  </conditionalFormatting>
  <conditionalFormatting sqref="M74">
    <cfRule type="expression" dxfId="405" priority="217">
      <formula>#REF!="n/a"</formula>
    </cfRule>
  </conditionalFormatting>
  <conditionalFormatting sqref="M74:M75">
    <cfRule type="expression" dxfId="404" priority="192">
      <formula>#REF!="Similar"</formula>
    </cfRule>
    <cfRule type="expression" dxfId="403" priority="193">
      <formula>#REF!="Higher"</formula>
    </cfRule>
    <cfRule type="expression" dxfId="402" priority="194">
      <formula>#REF!="Lower"</formula>
    </cfRule>
    <cfRule type="expression" dxfId="401" priority="189">
      <formula>#REF!=""</formula>
    </cfRule>
    <cfRule type="expression" dxfId="400" priority="190">
      <formula>#REF!="Better"</formula>
    </cfRule>
    <cfRule type="expression" dxfId="399" priority="191">
      <formula>#REF!="Worse"</formula>
    </cfRule>
    <cfRule type="expression" dxfId="398" priority="195">
      <formula>#REF!="Suppressed"</formula>
    </cfRule>
  </conditionalFormatting>
  <conditionalFormatting sqref="M75">
    <cfRule type="expression" dxfId="397" priority="183">
      <formula>#REF!="Worse"</formula>
    </cfRule>
    <cfRule type="expression" dxfId="396" priority="182">
      <formula>#REF!="Better"</formula>
    </cfRule>
    <cfRule type="expression" dxfId="395" priority="181">
      <formula>#REF!=""</formula>
    </cfRule>
    <cfRule type="expression" dxfId="394" priority="188">
      <formula>#REF!="n/a"</formula>
    </cfRule>
    <cfRule type="expression" dxfId="393" priority="187">
      <formula>#REF!="Suppressed"</formula>
    </cfRule>
    <cfRule type="expression" dxfId="392" priority="184">
      <formula>#REF!="Similar"</formula>
    </cfRule>
    <cfRule type="expression" dxfId="391" priority="186">
      <formula>#REF!="Lower"</formula>
    </cfRule>
    <cfRule type="expression" dxfId="390" priority="185">
      <formula>#REF!="Higher"</formula>
    </cfRule>
  </conditionalFormatting>
  <conditionalFormatting sqref="M76">
    <cfRule type="expression" dxfId="389" priority="393">
      <formula>#REF!="Lower"</formula>
    </cfRule>
    <cfRule type="expression" dxfId="388" priority="394">
      <formula>#REF!="Suppressed"</formula>
    </cfRule>
    <cfRule type="expression" dxfId="387" priority="392">
      <formula>#REF!="Higher"</formula>
    </cfRule>
    <cfRule type="expression" dxfId="386" priority="391">
      <formula>#REF!="Similar"</formula>
    </cfRule>
    <cfRule type="expression" dxfId="385" priority="390">
      <formula>#REF!="Worse"</formula>
    </cfRule>
    <cfRule type="expression" dxfId="384" priority="389">
      <formula>#REF!="Better"</formula>
    </cfRule>
    <cfRule type="expression" dxfId="383" priority="388">
      <formula>#REF!=""</formula>
    </cfRule>
    <cfRule type="expression" dxfId="382" priority="387">
      <formula>#REF!="n/a"</formula>
    </cfRule>
  </conditionalFormatting>
  <conditionalFormatting sqref="M76:M77">
    <cfRule type="expression" dxfId="381" priority="359">
      <formula>#REF!=""</formula>
    </cfRule>
    <cfRule type="expression" dxfId="380" priority="360">
      <formula>#REF!="Better"</formula>
    </cfRule>
    <cfRule type="expression" dxfId="379" priority="362">
      <formula>#REF!="Similar"</formula>
    </cfRule>
    <cfRule type="expression" dxfId="378" priority="363">
      <formula>#REF!="Higher"</formula>
    </cfRule>
    <cfRule type="expression" dxfId="377" priority="361">
      <formula>#REF!="Worse"</formula>
    </cfRule>
    <cfRule type="expression" dxfId="376" priority="364">
      <formula>#REF!="Lower"</formula>
    </cfRule>
    <cfRule type="expression" dxfId="375" priority="365">
      <formula>#REF!="Suppressed"</formula>
    </cfRule>
  </conditionalFormatting>
  <conditionalFormatting sqref="M77">
    <cfRule type="expression" dxfId="374" priority="351">
      <formula>#REF!=""</formula>
    </cfRule>
    <cfRule type="expression" dxfId="373" priority="352">
      <formula>#REF!="Better"</formula>
    </cfRule>
    <cfRule type="expression" dxfId="372" priority="353">
      <formula>#REF!="Worse"</formula>
    </cfRule>
    <cfRule type="expression" dxfId="371" priority="354">
      <formula>#REF!="Similar"</formula>
    </cfRule>
    <cfRule type="expression" dxfId="370" priority="355">
      <formula>#REF!="Higher"</formula>
    </cfRule>
    <cfRule type="expression" dxfId="369" priority="356">
      <formula>#REF!="Lower"</formula>
    </cfRule>
    <cfRule type="expression" dxfId="368" priority="357">
      <formula>#REF!="Suppressed"</formula>
    </cfRule>
    <cfRule type="expression" dxfId="367" priority="358">
      <formula>#REF!="n/a"</formula>
    </cfRule>
  </conditionalFormatting>
  <conditionalFormatting sqref="M79:M82">
    <cfRule type="expression" dxfId="366" priority="323">
      <formula>#REF!="Worse"</formula>
    </cfRule>
    <cfRule type="expression" dxfId="365" priority="321">
      <formula>#REF!=""</formula>
    </cfRule>
    <cfRule type="expression" dxfId="364" priority="322">
      <formula>#REF!="Better"</formula>
    </cfRule>
    <cfRule type="expression" dxfId="363" priority="324">
      <formula>#REF!="Similar"</formula>
    </cfRule>
    <cfRule type="expression" dxfId="362" priority="325">
      <formula>#REF!="Higher"</formula>
    </cfRule>
    <cfRule type="expression" dxfId="361" priority="326">
      <formula>#REF!="Lower"</formula>
    </cfRule>
    <cfRule type="expression" dxfId="360" priority="327">
      <formula>#REF!="Suppressed"</formula>
    </cfRule>
  </conditionalFormatting>
  <conditionalFormatting sqref="M82">
    <cfRule type="expression" dxfId="359" priority="320">
      <formula>#REF!="n/a"</formula>
    </cfRule>
  </conditionalFormatting>
  <conditionalFormatting sqref="M82:M83">
    <cfRule type="expression" dxfId="358" priority="85">
      <formula>#REF!="Suppressed"</formula>
    </cfRule>
    <cfRule type="expression" dxfId="357" priority="84">
      <formula>#REF!="Lower"</formula>
    </cfRule>
    <cfRule type="expression" dxfId="356" priority="83">
      <formula>#REF!="Higher"</formula>
    </cfRule>
    <cfRule type="expression" dxfId="355" priority="82">
      <formula>#REF!="Similar"</formula>
    </cfRule>
    <cfRule type="expression" dxfId="354" priority="81">
      <formula>#REF!="Worse"</formula>
    </cfRule>
    <cfRule type="expression" dxfId="353" priority="80">
      <formula>#REF!="Better"</formula>
    </cfRule>
  </conditionalFormatting>
  <conditionalFormatting sqref="M82:M85">
    <cfRule type="expression" dxfId="352" priority="48">
      <formula>#REF!=""</formula>
    </cfRule>
  </conditionalFormatting>
  <conditionalFormatting sqref="M83">
    <cfRule type="expression" dxfId="351" priority="79">
      <formula>#REF!=""</formula>
    </cfRule>
  </conditionalFormatting>
  <conditionalFormatting sqref="M83:M84">
    <cfRule type="expression" dxfId="350" priority="47">
      <formula>#REF!="n/a"</formula>
    </cfRule>
    <cfRule type="expression" dxfId="349" priority="50">
      <formula>#REF!="Worse"</formula>
    </cfRule>
    <cfRule type="expression" dxfId="348" priority="49">
      <formula>#REF!="Better"</formula>
    </cfRule>
  </conditionalFormatting>
  <conditionalFormatting sqref="M83:M85">
    <cfRule type="expression" dxfId="347" priority="69">
      <formula>#REF!="Suppressed"</formula>
    </cfRule>
    <cfRule type="expression" dxfId="346" priority="68">
      <formula>#REF!="Lower"</formula>
    </cfRule>
    <cfRule type="expression" dxfId="345" priority="67">
      <formula>#REF!="Higher"</formula>
    </cfRule>
    <cfRule type="expression" dxfId="344" priority="66">
      <formula>#REF!="Similar"</formula>
    </cfRule>
  </conditionalFormatting>
  <conditionalFormatting sqref="M84">
    <cfRule type="expression" dxfId="343" priority="51">
      <formula>#REF!="Similar"</formula>
    </cfRule>
    <cfRule type="expression" dxfId="342" priority="63">
      <formula>#REF!=""</formula>
    </cfRule>
    <cfRule type="expression" dxfId="341" priority="52">
      <formula>#REF!="Higher"</formula>
    </cfRule>
    <cfRule type="expression" dxfId="340" priority="53">
      <formula>#REF!="Lower"</formula>
    </cfRule>
    <cfRule type="expression" dxfId="339" priority="54">
      <formula>#REF!="Suppressed"</formula>
    </cfRule>
  </conditionalFormatting>
  <conditionalFormatting sqref="M84:M85">
    <cfRule type="expression" dxfId="338" priority="65">
      <formula>#REF!="Worse"</formula>
    </cfRule>
    <cfRule type="expression" dxfId="337" priority="64">
      <formula>#REF!="Better"</formula>
    </cfRule>
  </conditionalFormatting>
  <conditionalFormatting sqref="M85">
    <cfRule type="expression" dxfId="336" priority="291">
      <formula>#REF!="n/a"</formula>
    </cfRule>
  </conditionalFormatting>
  <conditionalFormatting sqref="M85:M87">
    <cfRule type="expression" dxfId="335" priority="295">
      <formula>#REF!="Similar"</formula>
    </cfRule>
    <cfRule type="expression" dxfId="334" priority="292">
      <formula>#REF!=""</formula>
    </cfRule>
    <cfRule type="expression" dxfId="333" priority="293">
      <formula>#REF!="Better"</formula>
    </cfRule>
    <cfRule type="expression" dxfId="332" priority="294">
      <formula>#REF!="Worse"</formula>
    </cfRule>
    <cfRule type="expression" dxfId="331" priority="296">
      <formula>#REF!="Higher"</formula>
    </cfRule>
    <cfRule type="expression" dxfId="330" priority="297">
      <formula>#REF!="Lower"</formula>
    </cfRule>
    <cfRule type="expression" dxfId="329" priority="298">
      <formula>#REF!="Suppressed"</formula>
    </cfRule>
  </conditionalFormatting>
  <conditionalFormatting sqref="M91 M93">
    <cfRule type="expression" dxfId="328" priority="271">
      <formula>#REF!="Suppressed"</formula>
    </cfRule>
    <cfRule type="expression" dxfId="327" priority="267">
      <formula>#REF!="Worse"</formula>
    </cfRule>
    <cfRule type="expression" dxfId="326" priority="268">
      <formula>#REF!="Similar"</formula>
    </cfRule>
    <cfRule type="expression" dxfId="325" priority="270">
      <formula>#REF!="Lower"</formula>
    </cfRule>
    <cfRule type="expression" dxfId="324" priority="269">
      <formula>#REF!="Higher"</formula>
    </cfRule>
    <cfRule type="expression" dxfId="323" priority="266">
      <formula>#REF!="Better"</formula>
    </cfRule>
  </conditionalFormatting>
  <conditionalFormatting sqref="M93 M91">
    <cfRule type="expression" dxfId="322" priority="265">
      <formula>#REF!=""</formula>
    </cfRule>
  </conditionalFormatting>
  <conditionalFormatting sqref="M93">
    <cfRule type="expression" dxfId="321" priority="264">
      <formula>#REF!="n/a"</formula>
    </cfRule>
  </conditionalFormatting>
  <conditionalFormatting sqref="M93:M94">
    <cfRule type="expression" dxfId="320" priority="258">
      <formula>#REF!="Better"</formula>
    </cfRule>
    <cfRule type="expression" dxfId="319" priority="257">
      <formula>#REF!=""</formula>
    </cfRule>
    <cfRule type="expression" dxfId="318" priority="260">
      <formula>#REF!="Similar"</formula>
    </cfRule>
    <cfRule type="expression" dxfId="317" priority="261">
      <formula>#REF!="Higher"</formula>
    </cfRule>
    <cfRule type="expression" dxfId="316" priority="262">
      <formula>#REF!="Lower"</formula>
    </cfRule>
    <cfRule type="expression" dxfId="315" priority="259">
      <formula>#REF!="Worse"</formula>
    </cfRule>
    <cfRule type="expression" dxfId="314" priority="263">
      <formula>#REF!="Suppressed"</formula>
    </cfRule>
  </conditionalFormatting>
  <conditionalFormatting sqref="M94">
    <cfRule type="expression" dxfId="313" priority="256">
      <formula>#REF!="n/a"</formula>
    </cfRule>
  </conditionalFormatting>
  <conditionalFormatting sqref="M94:M95">
    <cfRule type="expression" dxfId="312" priority="29">
      <formula>#REF!="Lower"</formula>
    </cfRule>
    <cfRule type="expression" dxfId="311" priority="28">
      <formula>#REF!="Higher"</formula>
    </cfRule>
    <cfRule type="expression" dxfId="310" priority="27">
      <formula>#REF!="Similar"</formula>
    </cfRule>
    <cfRule type="expression" dxfId="309" priority="26">
      <formula>#REF!="Worse"</formula>
    </cfRule>
    <cfRule type="expression" dxfId="308" priority="9">
      <formula>#REF!=""</formula>
    </cfRule>
    <cfRule type="expression" dxfId="307" priority="30">
      <formula>#REF!="Suppressed"</formula>
    </cfRule>
    <cfRule type="expression" dxfId="306" priority="25">
      <formula>#REF!="Better"</formula>
    </cfRule>
  </conditionalFormatting>
  <conditionalFormatting sqref="M95">
    <cfRule type="expression" dxfId="305" priority="8">
      <formula>#REF!="n/a"</formula>
    </cfRule>
    <cfRule type="expression" dxfId="304" priority="10">
      <formula>#REF!="Better"</formula>
    </cfRule>
    <cfRule type="expression" dxfId="303" priority="11">
      <formula>#REF!="Worse"</formula>
    </cfRule>
    <cfRule type="expression" dxfId="302" priority="12">
      <formula>#REF!="Similar"</formula>
    </cfRule>
    <cfRule type="expression" dxfId="301" priority="14">
      <formula>#REF!="Lower"</formula>
    </cfRule>
    <cfRule type="expression" dxfId="300" priority="15">
      <formula>#REF!="Suppressed"</formula>
    </cfRule>
    <cfRule type="expression" dxfId="299" priority="24">
      <formula>#REF!=""</formula>
    </cfRule>
    <cfRule type="expression" dxfId="298" priority="13">
      <formula>#REF!="Higher"</formula>
    </cfRule>
  </conditionalFormatting>
  <conditionalFormatting sqref="M98:M103">
    <cfRule type="expression" dxfId="297" priority="417">
      <formula>#REF!="Suppressed"</formula>
    </cfRule>
    <cfRule type="expression" dxfId="296" priority="403">
      <formula>#REF!=""</formula>
    </cfRule>
    <cfRule type="expression" dxfId="295" priority="404">
      <formula>#REF!="Better"</formula>
    </cfRule>
    <cfRule type="expression" dxfId="294" priority="405">
      <formula>#REF!="Worse"</formula>
    </cfRule>
    <cfRule type="expression" dxfId="293" priority="406">
      <formula>#REF!="Similar"</formula>
    </cfRule>
    <cfRule type="expression" dxfId="292" priority="407">
      <formula>#REF!="Higher"</formula>
    </cfRule>
    <cfRule type="expression" dxfId="291" priority="408">
      <formula>#REF!="Lower"</formula>
    </cfRule>
    <cfRule type="expression" dxfId="290" priority="409">
      <formula>#REF!="Suppressed"</formula>
    </cfRule>
    <cfRule type="expression" dxfId="289" priority="410">
      <formula>#REF!="n/a"</formula>
    </cfRule>
    <cfRule type="expression" dxfId="288" priority="411">
      <formula>#REF!=""</formula>
    </cfRule>
    <cfRule type="expression" dxfId="287" priority="412">
      <formula>#REF!="Better"</formula>
    </cfRule>
    <cfRule type="expression" dxfId="286" priority="413">
      <formula>#REF!="Worse"</formula>
    </cfRule>
    <cfRule type="expression" dxfId="285" priority="414">
      <formula>#REF!="Similar"</formula>
    </cfRule>
    <cfRule type="expression" dxfId="284" priority="415">
      <formula>#REF!="Higher"</formula>
    </cfRule>
    <cfRule type="expression" dxfId="283" priority="416">
      <formula>#REF!="Lower"</formula>
    </cfRule>
  </conditionalFormatting>
  <conditionalFormatting sqref="M105">
    <cfRule type="expression" dxfId="282" priority="156">
      <formula>AW105=""</formula>
    </cfRule>
    <cfRule type="expression" dxfId="281" priority="157">
      <formula>AW105="Suppressed"</formula>
    </cfRule>
  </conditionalFormatting>
  <conditionalFormatting sqref="M45:N45">
    <cfRule type="expression" dxfId="280" priority="140">
      <formula>#REF!=""</formula>
    </cfRule>
    <cfRule type="expression" dxfId="279" priority="139">
      <formula>#REF!="n/a"</formula>
    </cfRule>
  </conditionalFormatting>
  <conditionalFormatting sqref="N15:N20 N22">
    <cfRule type="expression" dxfId="278" priority="426">
      <formula>AW15="n/a"</formula>
    </cfRule>
    <cfRule type="expression" dxfId="277" priority="431">
      <formula>AW15="Higher"</formula>
    </cfRule>
    <cfRule type="expression" dxfId="276" priority="432">
      <formula>AW15="Lower"</formula>
    </cfRule>
    <cfRule type="expression" dxfId="275" priority="433">
      <formula>AW15="Suppressed"</formula>
    </cfRule>
    <cfRule type="expression" dxfId="274" priority="430">
      <formula>AW15="Similar"</formula>
    </cfRule>
    <cfRule type="expression" dxfId="273" priority="429">
      <formula>AW15="Worse"</formula>
    </cfRule>
    <cfRule type="expression" dxfId="272" priority="428">
      <formula>AW15="Better"</formula>
    </cfRule>
  </conditionalFormatting>
  <conditionalFormatting sqref="N17:N20 N22 N31:N40 N43:N44 N47:N52 N54:N56 N58 N61:N72 N79:N81 M96:N97 N104:N107">
    <cfRule type="expression" dxfId="271" priority="483">
      <formula>AW17="Suppressed"</formula>
    </cfRule>
  </conditionalFormatting>
  <conditionalFormatting sqref="N17:N20 N22 N31:N40 N43:N44 N47:N52 N54:N56 N58 N61:N72 N79:N81 N96:N97 N104:N107">
    <cfRule type="expression" dxfId="270" priority="481">
      <formula>AX17="Higher"</formula>
    </cfRule>
    <cfRule type="expression" dxfId="269" priority="479">
      <formula>AX17="Worse"</formula>
    </cfRule>
    <cfRule type="expression" dxfId="268" priority="480">
      <formula>AX17="Similar"</formula>
    </cfRule>
    <cfRule type="expression" dxfId="267" priority="482">
      <formula>AX17="Lower"</formula>
    </cfRule>
  </conditionalFormatting>
  <conditionalFormatting sqref="N17:N20 N31:N40 N43:N44 N47:N52 N54:N56 N58 N96:N97 N22 N79:N81 N104:N107 N61:N72">
    <cfRule type="expression" dxfId="266" priority="478">
      <formula>AX17="Better"</formula>
    </cfRule>
  </conditionalFormatting>
  <conditionalFormatting sqref="N22:N40 N15:N20">
    <cfRule type="expression" dxfId="265" priority="427">
      <formula>AW15=""</formula>
    </cfRule>
  </conditionalFormatting>
  <conditionalFormatting sqref="N23:N27">
    <cfRule type="expression" dxfId="264" priority="422">
      <formula>#REF!="Similar"</formula>
    </cfRule>
    <cfRule type="expression" dxfId="263" priority="421">
      <formula>#REF!="Worse"</formula>
    </cfRule>
    <cfRule type="expression" dxfId="262" priority="420">
      <formula>#REF!="Better"</formula>
    </cfRule>
    <cfRule type="expression" dxfId="261" priority="418">
      <formula>#REF!="n/a"</formula>
    </cfRule>
    <cfRule type="expression" dxfId="260" priority="525">
      <formula>AW23="Similar"</formula>
    </cfRule>
    <cfRule type="expression" dxfId="259" priority="526">
      <formula>AW23="Higher"</formula>
    </cfRule>
    <cfRule type="expression" dxfId="258" priority="527">
      <formula>AW23="Lower"</formula>
    </cfRule>
    <cfRule type="expression" dxfId="257" priority="528">
      <formula>AW23="Suppressed"</formula>
    </cfRule>
    <cfRule type="expression" dxfId="256" priority="424">
      <formula>#REF!="Lower"</formula>
    </cfRule>
    <cfRule type="expression" dxfId="255" priority="523">
      <formula>AW23="Better"</formula>
    </cfRule>
    <cfRule type="expression" dxfId="254" priority="524">
      <formula>AW23="Worse"</formula>
    </cfRule>
    <cfRule type="expression" dxfId="253" priority="537">
      <formula>#REF!="n/a"</formula>
    </cfRule>
    <cfRule type="expression" dxfId="252" priority="419">
      <formula>#REF!=""</formula>
    </cfRule>
    <cfRule type="expression" dxfId="251" priority="425">
      <formula>#REF!="Suppressed"</formula>
    </cfRule>
    <cfRule type="expression" dxfId="250" priority="423">
      <formula>#REF!="Higher"</formula>
    </cfRule>
  </conditionalFormatting>
  <conditionalFormatting sqref="N23:N30 N42 N59">
    <cfRule type="expression" dxfId="249" priority="514">
      <formula>AW23="n/a"</formula>
    </cfRule>
  </conditionalFormatting>
  <conditionalFormatting sqref="N23:N30">
    <cfRule type="expression" dxfId="248" priority="532">
      <formula>#REF!="Worse"</formula>
    </cfRule>
    <cfRule type="expression" dxfId="247" priority="531">
      <formula>#REF!="Better"</formula>
    </cfRule>
    <cfRule type="expression" dxfId="246" priority="534">
      <formula>#REF!="Higher"</formula>
    </cfRule>
    <cfRule type="expression" dxfId="245" priority="530">
      <formula>#REF!=""</formula>
    </cfRule>
    <cfRule type="expression" dxfId="244" priority="529">
      <formula>#REF!="n/a"</formula>
    </cfRule>
    <cfRule type="expression" dxfId="243" priority="536">
      <formula>#REF!="Suppressed"</formula>
    </cfRule>
    <cfRule type="expression" dxfId="242" priority="535">
      <formula>#REF!="Lower"</formula>
    </cfRule>
    <cfRule type="expression" dxfId="241" priority="533">
      <formula>#REF!="Similar"</formula>
    </cfRule>
  </conditionalFormatting>
  <conditionalFormatting sqref="N25:N40 N42:N44 N47:N52 N54:N56 N58:N59">
    <cfRule type="expression" dxfId="240" priority="452">
      <formula>AW25="Higher"</formula>
    </cfRule>
    <cfRule type="expression" dxfId="239" priority="451">
      <formula>AW25="Similar"</formula>
    </cfRule>
    <cfRule type="expression" dxfId="238" priority="450">
      <formula>AW25="Worse"</formula>
    </cfRule>
    <cfRule type="expression" dxfId="237" priority="454">
      <formula>AW25="Suppressed"</formula>
    </cfRule>
    <cfRule type="expression" dxfId="236" priority="453">
      <formula>AW25="Lower"</formula>
    </cfRule>
  </conditionalFormatting>
  <conditionalFormatting sqref="N25:N40 N47:N52 N54:N56 N58:N59">
    <cfRule type="expression" dxfId="235" priority="447">
      <formula>AW25="n/a"</formula>
    </cfRule>
  </conditionalFormatting>
  <conditionalFormatting sqref="N31:N40 N43:N44 N47:N52 N54:N56 N58 N17:N20 M96:N97">
    <cfRule type="expression" dxfId="234" priority="477">
      <formula>AW17=""</formula>
    </cfRule>
  </conditionalFormatting>
  <conditionalFormatting sqref="N31:N40 N43:N44 N47:N52 N54:N56 N58 N17:N20">
    <cfRule type="expression" dxfId="233" priority="476">
      <formula>AX17="n/a"</formula>
    </cfRule>
  </conditionalFormatting>
  <conditionalFormatting sqref="N42 N59">
    <cfRule type="expression" dxfId="232" priority="515">
      <formula>#REF!="n/a"</formula>
    </cfRule>
    <cfRule type="expression" dxfId="231" priority="518">
      <formula>#REF!="Worse"</formula>
    </cfRule>
    <cfRule type="expression" dxfId="230" priority="522">
      <formula>#REF!="Suppressed"</formula>
    </cfRule>
    <cfRule type="expression" dxfId="229" priority="521">
      <formula>#REF!="Lower"</formula>
    </cfRule>
    <cfRule type="expression" dxfId="228" priority="520">
      <formula>#REF!="Higher"</formula>
    </cfRule>
    <cfRule type="expression" dxfId="227" priority="519">
      <formula>#REF!="Similar"</formula>
    </cfRule>
    <cfRule type="expression" dxfId="226" priority="517">
      <formula>#REF!="Better"</formula>
    </cfRule>
  </conditionalFormatting>
  <conditionalFormatting sqref="N42">
    <cfRule type="expression" dxfId="225" priority="516">
      <formula>#REF!=""</formula>
    </cfRule>
  </conditionalFormatting>
  <conditionalFormatting sqref="N42:N45">
    <cfRule type="expression" dxfId="224" priority="108">
      <formula>AW42=""</formula>
    </cfRule>
    <cfRule type="expression" dxfId="223" priority="147">
      <formula>AW42="n/a"</formula>
    </cfRule>
  </conditionalFormatting>
  <conditionalFormatting sqref="N45">
    <cfRule type="expression" dxfId="222" priority="150">
      <formula>#REF!="Better"</formula>
    </cfRule>
    <cfRule type="expression" dxfId="221" priority="151">
      <formula>#REF!="Worse"</formula>
    </cfRule>
    <cfRule type="expression" dxfId="220" priority="155">
      <formula>#REF!="Suppressed"</formula>
    </cfRule>
    <cfRule type="expression" dxfId="219" priority="152">
      <formula>#REF!="Similar"</formula>
    </cfRule>
    <cfRule type="expression" dxfId="218" priority="153">
      <formula>#REF!="Higher"</formula>
    </cfRule>
    <cfRule type="expression" dxfId="217" priority="132">
      <formula>AW45="Better"</formula>
    </cfRule>
    <cfRule type="expression" dxfId="216" priority="133">
      <formula>AW45="Worse"</formula>
    </cfRule>
    <cfRule type="expression" dxfId="215" priority="134">
      <formula>AW45="Similar"</formula>
    </cfRule>
    <cfRule type="expression" dxfId="214" priority="136">
      <formula>AW45="Lower"</formula>
    </cfRule>
    <cfRule type="expression" dxfId="213" priority="137">
      <formula>AW45="Suppressed"</formula>
    </cfRule>
    <cfRule type="expression" dxfId="212" priority="135">
      <formula>AW45="Higher"</formula>
    </cfRule>
    <cfRule type="expression" dxfId="211" priority="131">
      <formula>AW45="n/a"</formula>
    </cfRule>
    <cfRule type="expression" dxfId="210" priority="154">
      <formula>#REF!="Lower"</formula>
    </cfRule>
  </conditionalFormatting>
  <conditionalFormatting sqref="N47:N52 N54:N56 N58:N59 N25:N40 N42:N44">
    <cfRule type="expression" dxfId="209" priority="449">
      <formula>AW25="Better"</formula>
    </cfRule>
  </conditionalFormatting>
  <conditionalFormatting sqref="N47:N52 N54:N56 N58:N59">
    <cfRule type="expression" dxfId="208" priority="448">
      <formula>AW47=""</formula>
    </cfRule>
  </conditionalFormatting>
  <conditionalFormatting sqref="N48 N76 N97">
    <cfRule type="expression" dxfId="207" priority="494">
      <formula>AX48="Higher"</formula>
    </cfRule>
    <cfRule type="expression" dxfId="206" priority="493">
      <formula>AX48="Similar"</formula>
    </cfRule>
    <cfRule type="expression" dxfId="205" priority="495">
      <formula>AX48="Lower"</formula>
    </cfRule>
  </conditionalFormatting>
  <conditionalFormatting sqref="N48 N97 C58:L60 N76 C22:L40 C47:L52 C54:L56">
    <cfRule type="expression" dxfId="204" priority="484">
      <formula>AM22="Better"</formula>
    </cfRule>
  </conditionalFormatting>
  <conditionalFormatting sqref="N59:N60 M96:M104 M71 M15:M20 M22:M40 M47 M106:M107">
    <cfRule type="expression" dxfId="203" priority="499">
      <formula>#REF!=""</formula>
    </cfRule>
  </conditionalFormatting>
  <conditionalFormatting sqref="N61:N72 N74:N77">
    <cfRule type="expression" dxfId="202" priority="161">
      <formula>AW61="Worse"</formula>
    </cfRule>
    <cfRule type="expression" dxfId="201" priority="159">
      <formula>AW61=""</formula>
    </cfRule>
    <cfRule type="expression" dxfId="200" priority="158">
      <formula>AW61="n/a"</formula>
    </cfRule>
    <cfRule type="expression" dxfId="199" priority="165">
      <formula>AW61="Suppressed"</formula>
    </cfRule>
    <cfRule type="expression" dxfId="198" priority="163">
      <formula>AW61="Higher"</formula>
    </cfRule>
    <cfRule type="expression" dxfId="197" priority="162">
      <formula>AW61="Similar"</formula>
    </cfRule>
    <cfRule type="expression" dxfId="196" priority="164">
      <formula>AW61="Lower"</formula>
    </cfRule>
    <cfRule type="expression" dxfId="195" priority="160">
      <formula>AW61="Better"</formula>
    </cfRule>
  </conditionalFormatting>
  <conditionalFormatting sqref="N74 N61:N72">
    <cfRule type="expression" dxfId="194" priority="230">
      <formula>AX61="n/a"</formula>
    </cfRule>
    <cfRule type="expression" dxfId="193" priority="231">
      <formula>AX61=""</formula>
    </cfRule>
  </conditionalFormatting>
  <conditionalFormatting sqref="N74">
    <cfRule type="expression" dxfId="192" priority="229">
      <formula>AX74="Lower"</formula>
    </cfRule>
    <cfRule type="expression" dxfId="191" priority="227">
      <formula>AX74="Similar"</formula>
    </cfRule>
    <cfRule type="expression" dxfId="190" priority="226">
      <formula>AX74="Worse"</formula>
    </cfRule>
    <cfRule type="expression" dxfId="189" priority="225">
      <formula>AX74="Better"</formula>
    </cfRule>
    <cfRule type="expression" dxfId="188" priority="216">
      <formula>AX74="Suppressed"</formula>
    </cfRule>
    <cfRule type="expression" dxfId="187" priority="215">
      <formula>AX74="Lower"</formula>
    </cfRule>
    <cfRule type="expression" dxfId="186" priority="214">
      <formula>AX74="Higher"</formula>
    </cfRule>
    <cfRule type="expression" dxfId="185" priority="213">
      <formula>AX74="Similar"</formula>
    </cfRule>
    <cfRule type="expression" dxfId="184" priority="212">
      <formula>AX74="Worse"</formula>
    </cfRule>
    <cfRule type="expression" dxfId="183" priority="211">
      <formula>AX74="Better"</formula>
    </cfRule>
    <cfRule type="expression" dxfId="182" priority="210">
      <formula>AX74=""</formula>
    </cfRule>
    <cfRule type="expression" dxfId="181" priority="209">
      <formula>AX74="Suppressed"</formula>
    </cfRule>
    <cfRule type="expression" dxfId="180" priority="208">
      <formula>AX74="Lower"</formula>
    </cfRule>
    <cfRule type="expression" dxfId="179" priority="207">
      <formula>AX74="Higher"</formula>
    </cfRule>
    <cfRule type="expression" dxfId="178" priority="228">
      <formula>AX74="Higher"</formula>
    </cfRule>
    <cfRule type="expression" dxfId="177" priority="205">
      <formula>AX74="Worse"</formula>
    </cfRule>
    <cfRule type="expression" dxfId="176" priority="204">
      <formula>AX74="Better"</formula>
    </cfRule>
    <cfRule type="expression" dxfId="175" priority="206">
      <formula>AX74="Similar"</formula>
    </cfRule>
    <cfRule type="expression" dxfId="174" priority="232">
      <formula>AX74="Suppressed"</formula>
    </cfRule>
  </conditionalFormatting>
  <conditionalFormatting sqref="N74:N75 C74:L77">
    <cfRule type="expression" dxfId="173" priority="201">
      <formula>AM74="n/a"</formula>
    </cfRule>
    <cfRule type="expression" dxfId="172" priority="202">
      <formula>AM74=""</formula>
    </cfRule>
  </conditionalFormatting>
  <conditionalFormatting sqref="N75 C74:L77">
    <cfRule type="expression" dxfId="171" priority="196">
      <formula>AM74="Better"</formula>
    </cfRule>
  </conditionalFormatting>
  <conditionalFormatting sqref="N75">
    <cfRule type="expression" dxfId="170" priority="175">
      <formula>AX75="Better"</formula>
    </cfRule>
    <cfRule type="expression" dxfId="169" priority="173">
      <formula>AX75="Suppressed"</formula>
    </cfRule>
    <cfRule type="expression" dxfId="168" priority="180">
      <formula>AX75="Suppressed"</formula>
    </cfRule>
    <cfRule type="expression" dxfId="167" priority="179">
      <formula>AX75="Lower"</formula>
    </cfRule>
    <cfRule type="expression" dxfId="166" priority="178">
      <formula>AX75="Higher"</formula>
    </cfRule>
    <cfRule type="expression" dxfId="165" priority="170">
      <formula>AX75="Similar"</formula>
    </cfRule>
    <cfRule type="expression" dxfId="164" priority="166">
      <formula>AX75="n/a"</formula>
    </cfRule>
    <cfRule type="expression" dxfId="163" priority="174">
      <formula>AX75=""</formula>
    </cfRule>
    <cfRule type="expression" dxfId="162" priority="167">
      <formula>AX75=""</formula>
    </cfRule>
    <cfRule type="expression" dxfId="161" priority="168">
      <formula>AX75="Better"</formula>
    </cfRule>
    <cfRule type="expression" dxfId="160" priority="169">
      <formula>AX75="Worse"</formula>
    </cfRule>
    <cfRule type="expression" dxfId="159" priority="177">
      <formula>AX75="Similar"</formula>
    </cfRule>
    <cfRule type="expression" dxfId="158" priority="171">
      <formula>AX75="Higher"</formula>
    </cfRule>
    <cfRule type="expression" dxfId="157" priority="172">
      <formula>AX75="Lower"</formula>
    </cfRule>
    <cfRule type="expression" dxfId="156" priority="176">
      <formula>AX75="Worse"</formula>
    </cfRule>
  </conditionalFormatting>
  <conditionalFormatting sqref="N76">
    <cfRule type="expression" dxfId="155" priority="380">
      <formula>AX76=""</formula>
    </cfRule>
    <cfRule type="expression" dxfId="154" priority="381">
      <formula>AX76="Better"</formula>
    </cfRule>
    <cfRule type="expression" dxfId="153" priority="382">
      <formula>AX76="Worse"</formula>
    </cfRule>
    <cfRule type="expression" dxfId="152" priority="383">
      <formula>AX76="Similar"</formula>
    </cfRule>
    <cfRule type="expression" dxfId="151" priority="384">
      <formula>AX76="Higher"</formula>
    </cfRule>
    <cfRule type="expression" dxfId="150" priority="385">
      <formula>AX76="Lower"</formula>
    </cfRule>
    <cfRule type="expression" dxfId="149" priority="379">
      <formula>AX76="Suppressed"</formula>
    </cfRule>
    <cfRule type="expression" dxfId="148" priority="386">
      <formula>AX76="Suppressed"</formula>
    </cfRule>
    <cfRule type="expression" dxfId="147" priority="378">
      <formula>AX76="Lower"</formula>
    </cfRule>
    <cfRule type="expression" dxfId="146" priority="377">
      <formula>AX76="Higher"</formula>
    </cfRule>
    <cfRule type="expression" dxfId="145" priority="376">
      <formula>AX76="Similar"</formula>
    </cfRule>
    <cfRule type="expression" dxfId="144" priority="375">
      <formula>AX76="Worse"</formula>
    </cfRule>
    <cfRule type="expression" dxfId="143" priority="374">
      <formula>AX76="Better"</formula>
    </cfRule>
  </conditionalFormatting>
  <conditionalFormatting sqref="N76:N77">
    <cfRule type="expression" dxfId="142" priority="372">
      <formula>AX76=""</formula>
    </cfRule>
    <cfRule type="expression" dxfId="141" priority="371">
      <formula>AX76="n/a"</formula>
    </cfRule>
  </conditionalFormatting>
  <conditionalFormatting sqref="N77">
    <cfRule type="expression" dxfId="140" priority="343">
      <formula>AX77="Suppressed"</formula>
    </cfRule>
    <cfRule type="expression" dxfId="139" priority="344">
      <formula>AX77=""</formula>
    </cfRule>
    <cfRule type="expression" dxfId="138" priority="345">
      <formula>AX77="Better"</formula>
    </cfRule>
    <cfRule type="expression" dxfId="137" priority="346">
      <formula>AX77="Worse"</formula>
    </cfRule>
    <cfRule type="expression" dxfId="136" priority="368">
      <formula>AX77="Similar"</formula>
    </cfRule>
    <cfRule type="expression" dxfId="135" priority="348">
      <formula>AX77="Higher"</formula>
    </cfRule>
    <cfRule type="expression" dxfId="134" priority="349">
      <formula>AX77="Lower"</formula>
    </cfRule>
    <cfRule type="expression" dxfId="133" priority="369">
      <formula>AX77="Higher"</formula>
    </cfRule>
    <cfRule type="expression" dxfId="132" priority="370">
      <formula>AX77="Lower"</formula>
    </cfRule>
    <cfRule type="expression" dxfId="131" priority="339">
      <formula>AX77="Worse"</formula>
    </cfRule>
    <cfRule type="expression" dxfId="130" priority="350">
      <formula>AX77="Suppressed"</formula>
    </cfRule>
    <cfRule type="expression" dxfId="129" priority="336">
      <formula>AX77="n/a"</formula>
    </cfRule>
    <cfRule type="expression" dxfId="128" priority="337">
      <formula>AX77=""</formula>
    </cfRule>
    <cfRule type="expression" dxfId="127" priority="341">
      <formula>AX77="Higher"</formula>
    </cfRule>
    <cfRule type="expression" dxfId="126" priority="338">
      <formula>AX77="Better"</formula>
    </cfRule>
    <cfRule type="expression" dxfId="125" priority="373">
      <formula>AX77="Suppressed"</formula>
    </cfRule>
    <cfRule type="expression" dxfId="124" priority="340">
      <formula>AX77="Similar"</formula>
    </cfRule>
    <cfRule type="expression" dxfId="123" priority="342">
      <formula>AX77="Lower"</formula>
    </cfRule>
    <cfRule type="expression" dxfId="122" priority="367">
      <formula>AX77="Worse"</formula>
    </cfRule>
    <cfRule type="expression" dxfId="121" priority="347">
      <formula>AX77="Similar"</formula>
    </cfRule>
    <cfRule type="expression" dxfId="120" priority="366">
      <formula>AX77="Better"</formula>
    </cfRule>
  </conditionalFormatting>
  <conditionalFormatting sqref="N79:N82">
    <cfRule type="expression" dxfId="119" priority="334">
      <formula>AX79=""</formula>
    </cfRule>
    <cfRule type="expression" dxfId="118" priority="333">
      <formula>AX79="n/a"</formula>
    </cfRule>
  </conditionalFormatting>
  <conditionalFormatting sqref="N79:N91">
    <cfRule type="expression" dxfId="117" priority="62">
      <formula>AW79="Suppressed"</formula>
    </cfRule>
    <cfRule type="expression" dxfId="116" priority="60">
      <formula>AW79="Higher"</formula>
    </cfRule>
    <cfRule type="expression" dxfId="115" priority="55">
      <formula>AW79="n/a"</formula>
    </cfRule>
    <cfRule type="expression" dxfId="114" priority="56">
      <formula>AW79=""</formula>
    </cfRule>
    <cfRule type="expression" dxfId="113" priority="57">
      <formula>AW79="Better"</formula>
    </cfRule>
    <cfRule type="expression" dxfId="112" priority="58">
      <formula>AW79="Worse"</formula>
    </cfRule>
    <cfRule type="expression" dxfId="111" priority="59">
      <formula>AW79="Similar"</formula>
    </cfRule>
    <cfRule type="expression" dxfId="110" priority="61">
      <formula>AW79="Lower"</formula>
    </cfRule>
  </conditionalFormatting>
  <conditionalFormatting sqref="N82">
    <cfRule type="expression" dxfId="109" priority="315">
      <formula>AX82="Worse"</formula>
    </cfRule>
    <cfRule type="expression" dxfId="108" priority="312">
      <formula>AX82="Suppressed"</formula>
    </cfRule>
    <cfRule type="expression" dxfId="107" priority="314">
      <formula>AX82="Better"</formula>
    </cfRule>
    <cfRule type="expression" dxfId="106" priority="335">
      <formula>AX82="Suppressed"</formula>
    </cfRule>
    <cfRule type="expression" dxfId="105" priority="332">
      <formula>AX82="Lower"</formula>
    </cfRule>
    <cfRule type="expression" dxfId="104" priority="331">
      <formula>AX82="Higher"</formula>
    </cfRule>
    <cfRule type="expression" dxfId="103" priority="330">
      <formula>AX82="Similar"</formula>
    </cfRule>
    <cfRule type="expression" dxfId="102" priority="329">
      <formula>AX82="Worse"</formula>
    </cfRule>
    <cfRule type="expression" dxfId="101" priority="328">
      <formula>AX82="Better"</formula>
    </cfRule>
    <cfRule type="expression" dxfId="100" priority="307">
      <formula>AX82="Better"</formula>
    </cfRule>
    <cfRule type="expression" dxfId="99" priority="313">
      <formula>AX82=""</formula>
    </cfRule>
    <cfRule type="expression" dxfId="98" priority="319">
      <formula>AX82="Suppressed"</formula>
    </cfRule>
    <cfRule type="expression" dxfId="97" priority="318">
      <formula>AX82="Lower"</formula>
    </cfRule>
    <cfRule type="expression" dxfId="96" priority="317">
      <formula>AX82="Higher"</formula>
    </cfRule>
    <cfRule type="expression" dxfId="95" priority="316">
      <formula>AX82="Similar"</formula>
    </cfRule>
    <cfRule type="expression" dxfId="94" priority="311">
      <formula>AX82="Lower"</formula>
    </cfRule>
    <cfRule type="expression" dxfId="93" priority="310">
      <formula>AX82="Higher"</formula>
    </cfRule>
    <cfRule type="expression" dxfId="92" priority="309">
      <formula>AX82="Similar"</formula>
    </cfRule>
    <cfRule type="expression" dxfId="91" priority="308">
      <formula>AX82="Worse"</formula>
    </cfRule>
  </conditionalFormatting>
  <conditionalFormatting sqref="N82:N83">
    <cfRule type="expression" dxfId="90" priority="92">
      <formula>AX82="n/a"</formula>
    </cfRule>
  </conditionalFormatting>
  <conditionalFormatting sqref="N82:N85">
    <cfRule type="expression" dxfId="89" priority="71">
      <formula>AX82=""</formula>
    </cfRule>
  </conditionalFormatting>
  <conditionalFormatting sqref="N83">
    <cfRule type="expression" dxfId="88" priority="87">
      <formula>AX83="Worse"</formula>
    </cfRule>
    <cfRule type="expression" dxfId="87" priority="86">
      <formula>AX83="Better"</formula>
    </cfRule>
    <cfRule type="expression" dxfId="86" priority="88">
      <formula>AX83="Similar"</formula>
    </cfRule>
    <cfRule type="expression" dxfId="85" priority="91">
      <formula>AX83="Suppressed"</formula>
    </cfRule>
    <cfRule type="expression" dxfId="84" priority="90">
      <formula>AX83="Lower"</formula>
    </cfRule>
    <cfRule type="expression" dxfId="83" priority="89">
      <formula>AX83="Higher"</formula>
    </cfRule>
  </conditionalFormatting>
  <conditionalFormatting sqref="N83:N85 C82:L85">
    <cfRule type="expression" dxfId="82" priority="78">
      <formula>AM82="n/a"</formula>
    </cfRule>
  </conditionalFormatting>
  <conditionalFormatting sqref="N84">
    <cfRule type="expression" dxfId="81" priority="76">
      <formula>AX84="Lower"</formula>
    </cfRule>
    <cfRule type="expression" dxfId="80" priority="70">
      <formula>AX84="n/a"</formula>
    </cfRule>
    <cfRule type="expression" dxfId="79" priority="72">
      <formula>AX84="Better"</formula>
    </cfRule>
    <cfRule type="expression" dxfId="78" priority="74">
      <formula>AX84="Similar"</formula>
    </cfRule>
    <cfRule type="expression" dxfId="77" priority="75">
      <formula>AX84="Higher"</formula>
    </cfRule>
    <cfRule type="expression" dxfId="76" priority="77">
      <formula>AX84="Suppressed"</formula>
    </cfRule>
    <cfRule type="expression" dxfId="75" priority="73">
      <formula>AX84="Worse"</formula>
    </cfRule>
  </conditionalFormatting>
  <conditionalFormatting sqref="N85">
    <cfRule type="expression" dxfId="74" priority="282">
      <formula>AX85="Lower"</formula>
    </cfRule>
    <cfRule type="expression" dxfId="73" priority="283">
      <formula>AX85="Suppressed"</formula>
    </cfRule>
    <cfRule type="expression" dxfId="72" priority="288">
      <formula>AX85="Higher"</formula>
    </cfRule>
    <cfRule type="expression" dxfId="71" priority="284">
      <formula>AX85=""</formula>
    </cfRule>
    <cfRule type="expression" dxfId="70" priority="285">
      <formula>AX85="Better"</formula>
    </cfRule>
    <cfRule type="expression" dxfId="69" priority="286">
      <formula>AX85="Worse"</formula>
    </cfRule>
    <cfRule type="expression" dxfId="68" priority="287">
      <formula>AX85="Similar"</formula>
    </cfRule>
    <cfRule type="expression" dxfId="67" priority="289">
      <formula>AX85="Lower"</formula>
    </cfRule>
    <cfRule type="expression" dxfId="66" priority="290">
      <formula>AX85="Suppressed"</formula>
    </cfRule>
    <cfRule type="expression" dxfId="65" priority="278">
      <formula>AX85="Better"</formula>
    </cfRule>
    <cfRule type="expression" dxfId="64" priority="279">
      <formula>AX85="Worse"</formula>
    </cfRule>
    <cfRule type="expression" dxfId="63" priority="280">
      <formula>AX85="Similar"</formula>
    </cfRule>
    <cfRule type="expression" dxfId="62" priority="281">
      <formula>AX85="Higher"</formula>
    </cfRule>
    <cfRule type="expression" dxfId="61" priority="306">
      <formula>AX85="Suppressed"</formula>
    </cfRule>
    <cfRule type="expression" dxfId="60" priority="303">
      <formula>AX85="Lower"</formula>
    </cfRule>
    <cfRule type="expression" dxfId="59" priority="302">
      <formula>AX85="Higher"</formula>
    </cfRule>
    <cfRule type="expression" dxfId="58" priority="301">
      <formula>AX85="Similar"</formula>
    </cfRule>
    <cfRule type="expression" dxfId="57" priority="300">
      <formula>AX85="Worse"</formula>
    </cfRule>
    <cfRule type="expression" dxfId="56" priority="299">
      <formula>AX85="Better"</formula>
    </cfRule>
  </conditionalFormatting>
  <conditionalFormatting sqref="N85:N91 N93:N94">
    <cfRule type="expression" dxfId="55" priority="305">
      <formula>AX85=""</formula>
    </cfRule>
  </conditionalFormatting>
  <conditionalFormatting sqref="N85:N91">
    <cfRule type="expression" dxfId="54" priority="304">
      <formula>AX85="n/a"</formula>
    </cfRule>
  </conditionalFormatting>
  <conditionalFormatting sqref="N86:N91 N93:N94">
    <cfRule type="expression" dxfId="53" priority="436">
      <formula>AX86="Similar"</formula>
    </cfRule>
    <cfRule type="expression" dxfId="52" priority="434">
      <formula>AX86="Better"</formula>
    </cfRule>
    <cfRule type="expression" dxfId="51" priority="439">
      <formula>AX86="Suppressed"</formula>
    </cfRule>
    <cfRule type="expression" dxfId="50" priority="437">
      <formula>AX86="Higher"</formula>
    </cfRule>
    <cfRule type="expression" dxfId="49" priority="438">
      <formula>AX86="Lower"</formula>
    </cfRule>
    <cfRule type="expression" dxfId="48" priority="435">
      <formula>AX86="Worse"</formula>
    </cfRule>
  </conditionalFormatting>
  <conditionalFormatting sqref="N93:N94">
    <cfRule type="expression" dxfId="47" priority="274">
      <formula>AX93="Similar"</formula>
    </cfRule>
    <cfRule type="expression" dxfId="46" priority="276">
      <formula>AX93="Lower"</formula>
    </cfRule>
    <cfRule type="expression" dxfId="45" priority="273">
      <formula>AX93="Worse"</formula>
    </cfRule>
    <cfRule type="expression" dxfId="44" priority="275">
      <formula>AX93="Higher"</formula>
    </cfRule>
    <cfRule type="expression" dxfId="43" priority="277">
      <formula>AX93="Suppressed"</formula>
    </cfRule>
    <cfRule type="expression" dxfId="42" priority="272">
      <formula>AX93="Better"</formula>
    </cfRule>
  </conditionalFormatting>
  <conditionalFormatting sqref="N93:N95 C95:L95">
    <cfRule type="expression" dxfId="41" priority="39">
      <formula>AM93="n/a"</formula>
    </cfRule>
  </conditionalFormatting>
  <conditionalFormatting sqref="N93:N95">
    <cfRule type="expression" dxfId="40" priority="32">
      <formula>AX93=""</formula>
    </cfRule>
  </conditionalFormatting>
  <conditionalFormatting sqref="N93:N107">
    <cfRule type="expression" dxfId="39" priority="17">
      <formula>AW93=""</formula>
    </cfRule>
    <cfRule type="expression" dxfId="38" priority="22">
      <formula>AW93="Lower"</formula>
    </cfRule>
    <cfRule type="expression" dxfId="37" priority="21">
      <formula>AW93="Higher"</formula>
    </cfRule>
    <cfRule type="expression" dxfId="36" priority="20">
      <formula>AW93="Similar"</formula>
    </cfRule>
    <cfRule type="expression" dxfId="35" priority="19">
      <formula>AW93="Worse"</formula>
    </cfRule>
    <cfRule type="expression" dxfId="34" priority="18">
      <formula>AW93="Better"</formula>
    </cfRule>
    <cfRule type="expression" dxfId="33" priority="16">
      <formula>AW93="n/a"</formula>
    </cfRule>
    <cfRule type="expression" dxfId="32" priority="23">
      <formula>AW93="Suppressed"</formula>
    </cfRule>
  </conditionalFormatting>
  <conditionalFormatting sqref="N95">
    <cfRule type="expression" dxfId="31" priority="37">
      <formula>AX95="Lower"</formula>
    </cfRule>
    <cfRule type="expression" dxfId="30" priority="36">
      <formula>AX95="Higher"</formula>
    </cfRule>
    <cfRule type="expression" dxfId="29" priority="35">
      <formula>AX95="Similar"</formula>
    </cfRule>
    <cfRule type="expression" dxfId="28" priority="34">
      <formula>AX95="Worse"</formula>
    </cfRule>
    <cfRule type="expression" dxfId="27" priority="33">
      <formula>AX95="Better"</formula>
    </cfRule>
    <cfRule type="expression" dxfId="26" priority="31">
      <formula>AX95="n/a"</formula>
    </cfRule>
    <cfRule type="expression" dxfId="25" priority="38">
      <formula>AX95="Suppressed"</formula>
    </cfRule>
  </conditionalFormatting>
  <conditionalFormatting sqref="N96:N107">
    <cfRule type="expression" dxfId="24" priority="253">
      <formula>AX96="n/a"</formula>
    </cfRule>
  </conditionalFormatting>
  <conditionalFormatting sqref="N97 N48 N76">
    <cfRule type="expression" dxfId="23" priority="492">
      <formula>AX48="Worse"</formula>
    </cfRule>
  </conditionalFormatting>
  <conditionalFormatting sqref="N97 N72 C15:L20">
    <cfRule type="expression" dxfId="22" priority="485">
      <formula>AM15=""</formula>
    </cfRule>
  </conditionalFormatting>
  <conditionalFormatting sqref="N98:N103">
    <cfRule type="expression" dxfId="21" priority="255">
      <formula>AX98="Suppressed"</formula>
    </cfRule>
    <cfRule type="expression" dxfId="20" priority="244">
      <formula>AX98="Similar"</formula>
    </cfRule>
    <cfRule type="expression" dxfId="19" priority="245">
      <formula>AX98="Higher"</formula>
    </cfRule>
    <cfRule type="expression" dxfId="18" priority="233">
      <formula>AX98="n/a"</formula>
    </cfRule>
    <cfRule type="expression" dxfId="17" priority="234">
      <formula>AX98=""</formula>
    </cfRule>
    <cfRule type="expression" dxfId="16" priority="235">
      <formula>AX98="Better"</formula>
    </cfRule>
    <cfRule type="expression" dxfId="15" priority="236">
      <formula>AX98="Worse"</formula>
    </cfRule>
    <cfRule type="expression" dxfId="14" priority="237">
      <formula>AX98="Similar"</formula>
    </cfRule>
    <cfRule type="expression" dxfId="13" priority="242">
      <formula>AX98="Better"</formula>
    </cfRule>
    <cfRule type="expression" dxfId="12" priority="238">
      <formula>AX98="Higher"</formula>
    </cfRule>
    <cfRule type="expression" dxfId="11" priority="239">
      <formula>AX98="Lower"</formula>
    </cfRule>
    <cfRule type="expression" dxfId="10" priority="240">
      <formula>AX98="Suppressed"</formula>
    </cfRule>
    <cfRule type="expression" dxfId="9" priority="243">
      <formula>AX98="Worse"</formula>
    </cfRule>
    <cfRule type="expression" dxfId="8" priority="246">
      <formula>AX98="Lower"</formula>
    </cfRule>
    <cfRule type="expression" dxfId="7" priority="247">
      <formula>AX98="Suppressed"</formula>
    </cfRule>
    <cfRule type="expression" dxfId="6" priority="248">
      <formula>AX98="Better"</formula>
    </cfRule>
    <cfRule type="expression" dxfId="5" priority="249">
      <formula>AX98="Worse"</formula>
    </cfRule>
    <cfRule type="expression" dxfId="4" priority="250">
      <formula>AX98="Similar"</formula>
    </cfRule>
    <cfRule type="expression" dxfId="3" priority="251">
      <formula>AX98="Higher"</formula>
    </cfRule>
    <cfRule type="expression" dxfId="2" priority="252">
      <formula>AX98="Lower"</formula>
    </cfRule>
    <cfRule type="expression" dxfId="1" priority="241">
      <formula>AX98=""</formula>
    </cfRule>
  </conditionalFormatting>
  <conditionalFormatting sqref="N98:N107">
    <cfRule type="expression" dxfId="0" priority="254">
      <formula>AX98=""</formula>
    </cfRule>
  </conditionalFormatting>
  <hyperlinks>
    <hyperlink ref="A4" r:id="rId1" display="https://fingertips.phe.org.uk/profile/public-health-outcomes-framework" xr:uid="{0B9AD18D-5DBC-4683-9848-013D80D29D3F}"/>
  </hyperlinks>
  <pageMargins left="0.7" right="0.7" top="0.75" bottom="0.75" header="0.3" footer="0.3"/>
  <pageSetup paperSize="9" orientation="portrait"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2740ED4D3A2A242B15D3201D94C9E69" ma:contentTypeVersion="15" ma:contentTypeDescription="Create a new document." ma:contentTypeScope="" ma:versionID="a2a44d40088d06229ee2b8a04537effa">
  <xsd:schema xmlns:xsd="http://www.w3.org/2001/XMLSchema" xmlns:xs="http://www.w3.org/2001/XMLSchema" xmlns:p="http://schemas.microsoft.com/office/2006/metadata/properties" xmlns:ns2="06d75376-31e9-46b3-8941-9b6e594fed70" xmlns:ns3="ba10ec63-bda8-48a9-97ed-c98270d278f2" targetNamespace="http://schemas.microsoft.com/office/2006/metadata/properties" ma:root="true" ma:fieldsID="8b8f8ce8c9b0c261b2f30efdee6847cc" ns2:_="" ns3:_="">
    <xsd:import namespace="06d75376-31e9-46b3-8941-9b6e594fed70"/>
    <xsd:import namespace="ba10ec63-bda8-48a9-97ed-c98270d278f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DigitalSupportRequestRef"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6d75376-31e9-46b3-8941-9b6e594fed7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DigitalSupportRequestRef" ma:index="12" nillable="true" ma:displayName="Digital Support Request Ref" ma:format="Dropdown" ma:list="b8e24f0b-6b16-40c9-9704-91299dfeffa5" ma:internalName="DigitalSupportRequestRef" ma:showField="ID">
      <xsd:simpleType>
        <xsd:restriction base="dms:Lookup"/>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56f4238c-e56c-47f3-bb7f-918e154ea933"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a10ec63-bda8-48a9-97ed-c98270d278f2"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e83ef68-eee6-43de-b085-b9ff6336d2bc}" ma:internalName="TaxCatchAll" ma:showField="CatchAllData" ma:web="ba10ec63-bda8-48a9-97ed-c98270d278f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DigitalSupportRequestRef xmlns="06d75376-31e9-46b3-8941-9b6e594fed70">826</DigitalSupportRequestRef>
    <lcf76f155ced4ddcb4097134ff3c332f xmlns="06d75376-31e9-46b3-8941-9b6e594fed70">
      <Terms xmlns="http://schemas.microsoft.com/office/infopath/2007/PartnerControls"/>
    </lcf76f155ced4ddcb4097134ff3c332f>
    <TaxCatchAll xmlns="ba10ec63-bda8-48a9-97ed-c98270d278f2" xsi:nil="true"/>
  </documentManagement>
</p:properties>
</file>

<file path=customXml/itemProps1.xml><?xml version="1.0" encoding="utf-8"?>
<ds:datastoreItem xmlns:ds="http://schemas.openxmlformats.org/officeDocument/2006/customXml" ds:itemID="{F71C6246-2B28-4204-B589-041641F78B42}"/>
</file>

<file path=customXml/itemProps2.xml><?xml version="1.0" encoding="utf-8"?>
<ds:datastoreItem xmlns:ds="http://schemas.openxmlformats.org/officeDocument/2006/customXml" ds:itemID="{B09C1EBD-9C76-48F5-8A54-713E4B5911B7}"/>
</file>

<file path=customXml/itemProps3.xml><?xml version="1.0" encoding="utf-8"?>
<ds:datastoreItem xmlns:ds="http://schemas.openxmlformats.org/officeDocument/2006/customXml" ds:itemID="{D38F9A41-AFE3-46B6-BDAF-F95AF8B0003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Area_Data_Matrix_2025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Steventon, Phillip (Public Health)</dc:creator>
  <cp:lastModifiedBy>Steventon, Phillip (Corporate)</cp:lastModifiedBy>
  <dcterms:created xsi:type="dcterms:W3CDTF">2023-03-31T20:50:51Z</dcterms:created>
  <dcterms:modified xsi:type="dcterms:W3CDTF">2025-02-06T16:22:35Z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0x010100A2740ED4D3A2A242B15D3201D94C9E69</vt:lpwstr>
  </property>
</Properties>
</file>